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9540" windowHeight="89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<sst xmlns="http://schemas.openxmlformats.org/spreadsheetml/2006/main" count="119" uniqueCount="84">
  <si>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Приложение 4б</t>
  </si>
  <si>
    <t>к приказу ФСТ России</t>
  </si>
  <si>
    <t>от "31" января 2011 г. № 36-э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</si>
  <si>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</si>
  <si>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</si>
  <si>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</si>
  <si>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</si>
  <si>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</si>
  <si>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</si>
  <si>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</si>
  <si>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</si>
  <si>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</si>
  <si>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</si>
  <si>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</si>
  <si>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</si>
  <si>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</si>
  <si>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</si>
  <si>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(основные стройки):</t>
  </si>
  <si>
    <t>3</t>
  </si>
  <si>
    <t>новые объекты в том числе:</t>
  </si>
  <si>
    <t>3.1.</t>
  </si>
  <si>
    <t>63-110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</si>
  <si>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</si>
  <si>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</si>
  <si>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</si>
  <si>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</si>
  <si>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</si>
  <si>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</si>
  <si>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</si>
  <si>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</si>
  <si>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</si>
  <si>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</si>
  <si>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</si>
  <si>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</t>
  </si>
  <si>
    <t xml:space="preserve">реконструируемые (модернизируемые) объекты </t>
  </si>
  <si>
    <t>5</t>
  </si>
  <si>
    <t xml:space="preserve">Сведения о долгосрочных финансовых вложениях </t>
  </si>
  <si>
    <t>6</t>
  </si>
  <si>
    <t xml:space="preserve">Сведения о приобретении внеоборотных активов  </t>
  </si>
  <si>
    <t>3.13.</t>
  </si>
  <si>
    <t>3.14.</t>
  </si>
  <si>
    <t>Примечание: [1] - стоимостная оценка инвестиций приведена с НДС</t>
  </si>
  <si>
    <t>3.15.</t>
  </si>
  <si>
    <t>3.16.</t>
  </si>
  <si>
    <t>3.17.</t>
  </si>
  <si>
    <t>3.18.</t>
  </si>
  <si>
    <t>-</t>
  </si>
  <si>
    <t>Стоимостная оценка инвестиций , тыс. руб.[1]</t>
  </si>
  <si>
    <t>Информация об инвестиционных программах ООО "Газпром газораспределение Йошкар-Ола" на 2014 год</t>
  </si>
  <si>
    <t>Газопровод высокого давления к микрорайону "Фестивальный"</t>
  </si>
  <si>
    <t>Межпоселковый газопровод до д.Савкино Поле</t>
  </si>
  <si>
    <t>Межпоселковый газопровод к СНП "Лесная сказка" п.Сурок</t>
  </si>
  <si>
    <t>Межпоселковый газопровод и ШРП д.Часовенная Волжского района</t>
  </si>
  <si>
    <t>Межпоселковый газопровод д.Очаково - д.Бизюргуб Волжского района</t>
  </si>
  <si>
    <t>Газопровод высокого давления к п.Приволжский Волжского района</t>
  </si>
  <si>
    <t>Межпоселковый газопровод  до д.Янькино, д.Пальтикино Горномарийского района</t>
  </si>
  <si>
    <t>Межпоселковый газопровод до д.Старокрещено, Ошканер, Ноли Кукмарь, Нижний Ядыкбеляк Новоторъяльского района</t>
  </si>
  <si>
    <t>Межпоселковый газопровод до д.Кёрды Оршанского района</t>
  </si>
  <si>
    <t>Межпоселковый газопровод к п.Ильинка  Оршанского района</t>
  </si>
  <si>
    <t>Межпоселковый газопровод д.Ирмучаш - д.Шеменермучаш Параньгинского района</t>
  </si>
  <si>
    <t>Газопровод высокого давления к ул.Заречная д.Ильпанур Параньгинского района</t>
  </si>
  <si>
    <t>Межпоселковый газопровод д.Шабыково - д.Клубеничное Поле - д.Василенки - д.Семенсола Сернурского района</t>
  </si>
  <si>
    <t>Газопровод высокого давления в микрорайоне "Северный" п.Советский</t>
  </si>
  <si>
    <t>Межпоселковый газопровод высокого давления д.Шудасола - д.Лайсола Советского района</t>
  </si>
  <si>
    <t>Межпоселковый газопровод от д.Руду Шургуял до д.Ружбеляк и д.Шорсола Куженерского района</t>
  </si>
  <si>
    <t xml:space="preserve">Газопровод среднего давления и ПГБ по ул.Тихая - ул.Гаврилова г.Волжска [2] </t>
  </si>
  <si>
    <t xml:space="preserve">Межпоселковый газопровод до д.Сарманкино Горномарийского района [2] </t>
  </si>
  <si>
    <t xml:space="preserve">Межпоселковый газопровод до д.Тебяково Горномарийского района [2] </t>
  </si>
  <si>
    <t xml:space="preserve">Межпоселковый газопровод до д.Волна Горномарийского района [2] </t>
  </si>
  <si>
    <t xml:space="preserve">Газопровод высокого давления до ул.Канышева д.Семеновка Звениговского района [2] </t>
  </si>
  <si>
    <t xml:space="preserve">Газопровод высокого давления и ПГБ   II-й и III-й очередей строительства южнее д.Апшакбеляк [2] </t>
  </si>
  <si>
    <t xml:space="preserve">Межпоселковый газопровод до д.Китнемучаш, д.Мари-Шолнер Мари-Турекского района [2] </t>
  </si>
  <si>
    <t xml:space="preserve">Межпоселковый газопровод до д.Маркелово Новоторъяльского района [2] </t>
  </si>
  <si>
    <t xml:space="preserve">Межпоселковый газопровод д.Мустаево - д.Большой Шокшем с отводами на д.Малый Шокшем и Ономучаш Сернурского района [2] </t>
  </si>
  <si>
    <t xml:space="preserve">Межпоселковый газопровод до д.Азъял Моркинского района [2] 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</si>
  <si>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</si>
  <si>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</si>
  <si>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</si>
  <si>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</si>
  <si>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</si>
  <si>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</si>
  <si>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</si>
  <si>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</si>
  <si>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[2] - сроки строительства будут определены при формировании программ будущих периодов;
        стоимостная оценка в целом по объектам будет определена после проведения проектно-изыскательских работ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</si>
</sst>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3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indexed="22"/>
        <bgColor indexed="9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/>
      <bottom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20" borderId="0">
      <alignment horizontal="left" vertical="center"/>
      <protection/>
    </xf>
    <xf numFmtId="49" fontId="10" fillId="21" borderId="1">
      <alignment horizontal="left" vertical="top" wrapText="1"/>
      <protection/>
    </xf>
    <xf numFmtId="0" fontId="10" fillId="22" borderId="0">
      <alignment horizontal="left" vertical="center"/>
      <protection/>
    </xf>
    <xf numFmtId="0" fontId="9" fillId="23" borderId="0">
      <alignment horizontal="left" vertical="center"/>
      <protection/>
    </xf>
    <xf numFmtId="0" fontId="11" fillId="24" borderId="0">
      <alignment horizontal="center" vertical="center"/>
      <protection/>
    </xf>
    <xf numFmtId="0" fontId="12" fillId="0" borderId="0">
      <alignment horizontal="center" vertical="center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2" applyNumberFormat="0" applyAlignment="0" applyProtection="0"/>
    <xf numFmtId="0" fontId="35" fillId="32" borderId="3" applyNumberFormat="0" applyAlignment="0" applyProtection="0"/>
    <xf numFmtId="0" fontId="3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3" borderId="8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6" fillId="0" borderId="0" applyNumberFormat="0" applyFont="0" applyFill="0" applyBorder="0" applyAlignment="0" applyProtection="0"/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62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49" fontId="2" fillId="0" borderId="16" xfId="62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49" fontId="2" fillId="38" borderId="16" xfId="62" applyNumberFormat="1" applyFont="1" applyFill="1" applyBorder="1" applyAlignment="1" applyProtection="1">
      <alignment horizontal="center" vertical="center" wrapText="1"/>
      <protection/>
    </xf>
    <xf numFmtId="49" fontId="2" fillId="38" borderId="20" xfId="62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/>
    </xf>
    <xf numFmtId="49" fontId="2" fillId="0" borderId="17" xfId="62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/>
    </xf>
    <xf numFmtId="0" fontId="7" fillId="39" borderId="23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left" indent="1"/>
    </xf>
    <xf numFmtId="49" fontId="2" fillId="0" borderId="25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left"/>
    </xf>
    <xf numFmtId="164" fontId="2" fillId="0" borderId="25" xfId="0" applyNumberFormat="1" applyFont="1" applyBorder="1" applyAlignment="1">
      <alignment horizontal="center" vertical="center"/>
    </xf>
    <xf numFmtId="0" fontId="7" fillId="39" borderId="27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38" borderId="20" xfId="0" applyFont="1" applyFill="1" applyBorder="1" applyAlignment="1">
      <alignment horizontal="left" wrapText="1"/>
    </xf>
    <xf numFmtId="164" fontId="3" fillId="0" borderId="15" xfId="0" applyNumberFormat="1" applyFont="1" applyBorder="1" applyAlignment="1">
      <alignment horizontal="center"/>
    </xf>
    <xf numFmtId="0" fontId="15" fillId="39" borderId="30" xfId="0" applyFont="1" applyFill="1" applyBorder="1" applyAlignment="1">
      <alignment/>
    </xf>
    <xf numFmtId="0" fontId="15" fillId="39" borderId="31" xfId="0" applyFont="1" applyFill="1" applyBorder="1" applyAlignment="1">
      <alignment/>
    </xf>
    <xf numFmtId="0" fontId="15" fillId="39" borderId="14" xfId="0" applyFont="1" applyFill="1" applyBorder="1" applyAlignment="1">
      <alignment/>
    </xf>
    <xf numFmtId="164" fontId="3" fillId="0" borderId="1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17" xfId="0" applyFont="1" applyBorder="1" applyAlignment="1">
      <alignment/>
    </xf>
    <xf numFmtId="0" fontId="15" fillId="39" borderId="33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164" fontId="3" fillId="38" borderId="35" xfId="0" applyNumberFormat="1" applyFont="1" applyFill="1" applyBorder="1" applyAlignment="1">
      <alignment horizontal="center"/>
    </xf>
    <xf numFmtId="164" fontId="3" fillId="38" borderId="20" xfId="0" applyNumberFormat="1" applyFont="1" applyFill="1" applyBorder="1" applyAlignment="1">
      <alignment horizontal="center"/>
    </xf>
    <xf numFmtId="165" fontId="3" fillId="38" borderId="35" xfId="0" applyNumberFormat="1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164" fontId="3" fillId="38" borderId="37" xfId="0" applyNumberFormat="1" applyFont="1" applyFill="1" applyBorder="1" applyAlignment="1">
      <alignment horizontal="center"/>
    </xf>
    <xf numFmtId="164" fontId="3" fillId="38" borderId="16" xfId="0" applyNumberFormat="1" applyFont="1" applyFill="1" applyBorder="1" applyAlignment="1">
      <alignment horizontal="center"/>
    </xf>
    <xf numFmtId="165" fontId="3" fillId="38" borderId="37" xfId="0" applyNumberFormat="1" applyFont="1" applyFill="1" applyBorder="1" applyAlignment="1">
      <alignment horizontal="center"/>
    </xf>
    <xf numFmtId="165" fontId="3" fillId="38" borderId="21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5" fillId="39" borderId="28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TEM" xfId="33"/>
    <cellStyle name="MAGS_CSECONDBOLD" xfId="34"/>
    <cellStyle name="SECTION" xfId="35"/>
    <cellStyle name="SUBSECTION" xfId="36"/>
    <cellStyle name="SUBTITLES" xfId="37"/>
    <cellStyle name="TOP_LEVEL_TITL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Денежный 2" xfId="50"/>
    <cellStyle name="Денежный 3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ФАКТ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71" zoomScalePageLayoutView="0" workbookViewId="0" topLeftCell="A1">
      <selection activeCell="B5" sqref="B5:I5"/>
    </sheetView>
  </sheetViews>
  <sheetFormatPr defaultColWidth="8.875" defaultRowHeight="12.75"/>
  <cols>
    <col min="1" max="1" width="7.50390625" style="1" customWidth="1"/>
    <col min="2" max="2" width="59.37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6384" width="8.875" style="1" customWidth="1"/>
  </cols>
  <sheetData>
    <row r="1" ht="18.75" customHeight="1">
      <c r="I1" s="2" t="s">
        <v>0</v>
      </c>
    </row>
    <row r="2" ht="15">
      <c r="I2" s="2" t="s">
        <v>1</v>
      </c>
    </row>
    <row r="3" ht="15">
      <c r="I3" s="2" t="s">
        <v>2</v>
      </c>
    </row>
    <row r="5" spans="2:9" ht="15.75" customHeight="1">
      <c r="B5" s="75" t="s">
        <v>48</v>
      </c>
      <c r="C5" s="75"/>
      <c r="D5" s="75"/>
      <c r="E5" s="75"/>
      <c r="F5" s="75"/>
      <c r="G5" s="75"/>
      <c r="H5" s="75"/>
      <c r="I5" s="75"/>
    </row>
    <row r="6" spans="2:9" ht="12.75">
      <c r="B6" s="3"/>
      <c r="C6" s="3"/>
      <c r="D6" s="3"/>
      <c r="F6" s="4"/>
      <c r="G6" s="4"/>
      <c r="H6" s="4"/>
      <c r="I6" s="4"/>
    </row>
    <row r="7" spans="2:9" ht="15">
      <c r="B7" s="76" t="s">
        <v>3</v>
      </c>
      <c r="C7" s="76"/>
      <c r="D7" s="76"/>
      <c r="E7" s="76"/>
      <c r="F7" s="76"/>
      <c r="G7" s="76"/>
      <c r="H7" s="76"/>
      <c r="I7" s="76"/>
    </row>
    <row r="9" spans="1:9" ht="29.25" customHeight="1">
      <c r="A9" s="77" t="s">
        <v>4</v>
      </c>
      <c r="B9" s="77" t="s">
        <v>5</v>
      </c>
      <c r="C9" s="79" t="s">
        <v>6</v>
      </c>
      <c r="D9" s="80"/>
      <c r="E9" s="79" t="s">
        <v>47</v>
      </c>
      <c r="F9" s="80"/>
      <c r="G9" s="79" t="s">
        <v>7</v>
      </c>
      <c r="H9" s="81"/>
      <c r="I9" s="80"/>
    </row>
    <row r="10" spans="1:9" ht="66">
      <c r="A10" s="78"/>
      <c r="B10" s="78"/>
      <c r="C10" s="5" t="s">
        <v>8</v>
      </c>
      <c r="D10" s="5" t="s">
        <v>9</v>
      </c>
      <c r="E10" s="6" t="s">
        <v>10</v>
      </c>
      <c r="F10" s="6" t="s">
        <v>11</v>
      </c>
      <c r="G10" s="5" t="s">
        <v>12</v>
      </c>
      <c r="H10" s="5" t="s">
        <v>13</v>
      </c>
      <c r="I10" s="5" t="s">
        <v>14</v>
      </c>
    </row>
    <row r="11" spans="1:9" ht="12.75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15">
      <c r="A12" s="10">
        <v>1</v>
      </c>
      <c r="B12" s="11" t="s">
        <v>15</v>
      </c>
      <c r="C12" s="73"/>
      <c r="D12" s="73"/>
      <c r="E12" s="73"/>
      <c r="F12" s="44">
        <f>F13</f>
        <v>50755</v>
      </c>
      <c r="G12" s="45"/>
      <c r="H12" s="46"/>
      <c r="I12" s="47"/>
    </row>
    <row r="13" spans="1:9" ht="26.25">
      <c r="A13" s="12">
        <v>2</v>
      </c>
      <c r="B13" s="13" t="s">
        <v>16</v>
      </c>
      <c r="C13" s="74"/>
      <c r="D13" s="74"/>
      <c r="E13" s="74"/>
      <c r="F13" s="48">
        <f>F15</f>
        <v>50755</v>
      </c>
      <c r="G13" s="49"/>
      <c r="H13" s="49"/>
      <c r="I13" s="49"/>
    </row>
    <row r="14" spans="1:9" ht="26.25">
      <c r="A14" s="12"/>
      <c r="B14" s="14" t="s">
        <v>17</v>
      </c>
      <c r="C14" s="74"/>
      <c r="D14" s="74"/>
      <c r="E14" s="74"/>
      <c r="F14" s="50"/>
      <c r="G14" s="51"/>
      <c r="H14" s="52"/>
      <c r="I14" s="53"/>
    </row>
    <row r="15" spans="1:9" ht="15">
      <c r="A15" s="33" t="s">
        <v>18</v>
      </c>
      <c r="B15" s="32" t="s">
        <v>19</v>
      </c>
      <c r="C15" s="54"/>
      <c r="D15" s="55"/>
      <c r="E15" s="56"/>
      <c r="F15" s="57">
        <f>SUM(F16:F41)</f>
        <v>50755</v>
      </c>
      <c r="G15" s="57">
        <f>SUM(G16:G41)</f>
        <v>68.246</v>
      </c>
      <c r="H15" s="57"/>
      <c r="I15" s="57">
        <f>SUM(I16:I41)</f>
        <v>42</v>
      </c>
    </row>
    <row r="16" spans="1:9" ht="39.75" customHeight="1">
      <c r="A16" s="20" t="s">
        <v>20</v>
      </c>
      <c r="B16" s="43" t="s">
        <v>52</v>
      </c>
      <c r="C16" s="58">
        <v>2014</v>
      </c>
      <c r="D16" s="59">
        <v>2014</v>
      </c>
      <c r="E16" s="60">
        <f>351.2+F16</f>
        <v>1951.2</v>
      </c>
      <c r="F16" s="61">
        <v>1600</v>
      </c>
      <c r="G16" s="62">
        <v>0.8</v>
      </c>
      <c r="H16" s="59">
        <v>63</v>
      </c>
      <c r="I16" s="59">
        <v>1</v>
      </c>
    </row>
    <row r="17" spans="1:9" ht="30.75">
      <c r="A17" s="19" t="s">
        <v>22</v>
      </c>
      <c r="B17" s="43" t="s">
        <v>53</v>
      </c>
      <c r="C17" s="63">
        <v>2013</v>
      </c>
      <c r="D17" s="64">
        <v>2014</v>
      </c>
      <c r="E17" s="65">
        <f>743.2+F17</f>
        <v>5643.2</v>
      </c>
      <c r="F17" s="66">
        <v>4900</v>
      </c>
      <c r="G17" s="67">
        <v>4.585</v>
      </c>
      <c r="H17" s="64">
        <v>110</v>
      </c>
      <c r="I17" s="64">
        <v>1</v>
      </c>
    </row>
    <row r="18" spans="1:9" ht="30.75">
      <c r="A18" s="19" t="s">
        <v>23</v>
      </c>
      <c r="B18" s="43" t="s">
        <v>54</v>
      </c>
      <c r="C18" s="63">
        <v>2014</v>
      </c>
      <c r="D18" s="64">
        <v>2014</v>
      </c>
      <c r="E18" s="65">
        <f>F18</f>
        <v>1300</v>
      </c>
      <c r="F18" s="66">
        <v>1300</v>
      </c>
      <c r="G18" s="67">
        <v>0.677</v>
      </c>
      <c r="H18" s="64">
        <v>63</v>
      </c>
      <c r="I18" s="64">
        <v>1</v>
      </c>
    </row>
    <row r="19" spans="1:9" ht="27" customHeight="1">
      <c r="A19" s="19" t="s">
        <v>24</v>
      </c>
      <c r="B19" s="43" t="s">
        <v>55</v>
      </c>
      <c r="C19" s="63">
        <v>2014</v>
      </c>
      <c r="D19" s="64">
        <v>2014</v>
      </c>
      <c r="E19" s="65">
        <f>531.8+F19</f>
        <v>4021.8</v>
      </c>
      <c r="F19" s="66">
        <v>3490</v>
      </c>
      <c r="G19" s="67">
        <v>3.36</v>
      </c>
      <c r="H19" s="64" t="s">
        <v>21</v>
      </c>
      <c r="I19" s="64">
        <v>2</v>
      </c>
    </row>
    <row r="20" spans="1:9" ht="30.75">
      <c r="A20" s="19" t="s">
        <v>25</v>
      </c>
      <c r="B20" s="43" t="s">
        <v>49</v>
      </c>
      <c r="C20" s="63">
        <v>2014</v>
      </c>
      <c r="D20" s="64">
        <v>2014</v>
      </c>
      <c r="E20" s="65">
        <f>369.9+F20</f>
        <v>4369.9</v>
      </c>
      <c r="F20" s="66">
        <v>4000</v>
      </c>
      <c r="G20" s="67">
        <v>0.12</v>
      </c>
      <c r="H20" s="64">
        <v>225</v>
      </c>
      <c r="I20" s="64">
        <v>1</v>
      </c>
    </row>
    <row r="21" spans="1:9" ht="24" customHeight="1">
      <c r="A21" s="19" t="s">
        <v>26</v>
      </c>
      <c r="B21" s="43" t="s">
        <v>50</v>
      </c>
      <c r="C21" s="63">
        <v>2014</v>
      </c>
      <c r="D21" s="64">
        <v>2014</v>
      </c>
      <c r="E21" s="65">
        <f>184.4+F21</f>
        <v>1914.4</v>
      </c>
      <c r="F21" s="66">
        <v>1730</v>
      </c>
      <c r="G21" s="67">
        <v>1.63</v>
      </c>
      <c r="H21" s="64">
        <v>63</v>
      </c>
      <c r="I21" s="64">
        <v>1</v>
      </c>
    </row>
    <row r="22" spans="1:9" ht="30.75">
      <c r="A22" s="19" t="s">
        <v>27</v>
      </c>
      <c r="B22" s="43" t="s">
        <v>51</v>
      </c>
      <c r="C22" s="63">
        <v>2014</v>
      </c>
      <c r="D22" s="64">
        <v>2014</v>
      </c>
      <c r="E22" s="65">
        <f>392.7+F22</f>
        <v>2392.7</v>
      </c>
      <c r="F22" s="66">
        <v>2000</v>
      </c>
      <c r="G22" s="67">
        <v>1.2</v>
      </c>
      <c r="H22" s="64">
        <v>63</v>
      </c>
      <c r="I22" s="64">
        <v>2</v>
      </c>
    </row>
    <row r="23" spans="1:9" ht="46.5">
      <c r="A23" s="19" t="s">
        <v>28</v>
      </c>
      <c r="B23" s="43" t="s">
        <v>56</v>
      </c>
      <c r="C23" s="63">
        <v>2014</v>
      </c>
      <c r="D23" s="64">
        <v>2014</v>
      </c>
      <c r="E23" s="65">
        <f>1402.9+F23</f>
        <v>10032.9</v>
      </c>
      <c r="F23" s="66">
        <v>8630</v>
      </c>
      <c r="G23" s="67">
        <v>8.42</v>
      </c>
      <c r="H23" s="64" t="s">
        <v>21</v>
      </c>
      <c r="I23" s="64">
        <v>4</v>
      </c>
    </row>
    <row r="24" spans="1:9" ht="30.75">
      <c r="A24" s="19" t="s">
        <v>29</v>
      </c>
      <c r="B24" s="43" t="s">
        <v>57</v>
      </c>
      <c r="C24" s="63">
        <v>2014</v>
      </c>
      <c r="D24" s="64">
        <v>2014</v>
      </c>
      <c r="E24" s="65">
        <f>F24</f>
        <v>2575</v>
      </c>
      <c r="F24" s="66">
        <v>2575</v>
      </c>
      <c r="G24" s="67">
        <v>2.5</v>
      </c>
      <c r="H24" s="64">
        <v>63</v>
      </c>
      <c r="I24" s="64">
        <v>1</v>
      </c>
    </row>
    <row r="25" spans="1:9" ht="30.75">
      <c r="A25" s="20" t="s">
        <v>30</v>
      </c>
      <c r="B25" s="43" t="s">
        <v>58</v>
      </c>
      <c r="C25" s="63">
        <v>2014</v>
      </c>
      <c r="D25" s="64">
        <v>2014</v>
      </c>
      <c r="E25" s="65">
        <f aca="true" t="shared" si="0" ref="E25:E30">F25</f>
        <v>2705</v>
      </c>
      <c r="F25" s="66">
        <v>2705</v>
      </c>
      <c r="G25" s="67">
        <v>2.705</v>
      </c>
      <c r="H25" s="64">
        <v>63</v>
      </c>
      <c r="I25" s="64">
        <v>2</v>
      </c>
    </row>
    <row r="26" spans="1:9" ht="30.75">
      <c r="A26" s="19" t="s">
        <v>31</v>
      </c>
      <c r="B26" s="43" t="s">
        <v>59</v>
      </c>
      <c r="C26" s="63">
        <v>2014</v>
      </c>
      <c r="D26" s="64">
        <v>2014</v>
      </c>
      <c r="E26" s="65">
        <f t="shared" si="0"/>
        <v>3555</v>
      </c>
      <c r="F26" s="66">
        <v>3555</v>
      </c>
      <c r="G26" s="67">
        <v>3.03</v>
      </c>
      <c r="H26" s="64">
        <v>63</v>
      </c>
      <c r="I26" s="64">
        <v>1</v>
      </c>
    </row>
    <row r="27" spans="1:9" ht="30.75">
      <c r="A27" s="19" t="s">
        <v>32</v>
      </c>
      <c r="B27" s="43" t="s">
        <v>60</v>
      </c>
      <c r="C27" s="63">
        <v>2014</v>
      </c>
      <c r="D27" s="64">
        <v>2014</v>
      </c>
      <c r="E27" s="65">
        <f t="shared" si="0"/>
        <v>1480</v>
      </c>
      <c r="F27" s="66">
        <v>1480</v>
      </c>
      <c r="G27" s="67">
        <v>1.2</v>
      </c>
      <c r="H27" s="64">
        <v>63</v>
      </c>
      <c r="I27" s="64">
        <v>1</v>
      </c>
    </row>
    <row r="28" spans="1:9" ht="30.75">
      <c r="A28" s="20" t="s">
        <v>39</v>
      </c>
      <c r="B28" s="43" t="s">
        <v>61</v>
      </c>
      <c r="C28" s="63">
        <v>2014</v>
      </c>
      <c r="D28" s="64">
        <v>2014</v>
      </c>
      <c r="E28" s="65">
        <f t="shared" si="0"/>
        <v>5690</v>
      </c>
      <c r="F28" s="66">
        <v>5690</v>
      </c>
      <c r="G28" s="67">
        <v>4.57</v>
      </c>
      <c r="H28" s="64">
        <v>63</v>
      </c>
      <c r="I28" s="64">
        <v>3</v>
      </c>
    </row>
    <row r="29" spans="1:9" ht="30.75">
      <c r="A29" s="19" t="s">
        <v>40</v>
      </c>
      <c r="B29" s="43" t="s">
        <v>62</v>
      </c>
      <c r="C29" s="63">
        <v>2014</v>
      </c>
      <c r="D29" s="64">
        <v>2014</v>
      </c>
      <c r="E29" s="65">
        <f t="shared" si="0"/>
        <v>1100</v>
      </c>
      <c r="F29" s="66">
        <v>1100</v>
      </c>
      <c r="G29" s="67">
        <v>0.825</v>
      </c>
      <c r="H29" s="64">
        <v>110</v>
      </c>
      <c r="I29" s="64">
        <v>1</v>
      </c>
    </row>
    <row r="30" spans="1:9" ht="30.75">
      <c r="A30" s="19" t="s">
        <v>42</v>
      </c>
      <c r="B30" s="43" t="s">
        <v>63</v>
      </c>
      <c r="C30" s="63">
        <v>2014</v>
      </c>
      <c r="D30" s="64">
        <v>2014</v>
      </c>
      <c r="E30" s="65">
        <f t="shared" si="0"/>
        <v>950</v>
      </c>
      <c r="F30" s="66">
        <v>950</v>
      </c>
      <c r="G30" s="68">
        <v>0.7</v>
      </c>
      <c r="H30" s="69">
        <v>63</v>
      </c>
      <c r="I30" s="69">
        <v>1</v>
      </c>
    </row>
    <row r="31" spans="1:9" ht="30.75">
      <c r="A31" s="19" t="s">
        <v>43</v>
      </c>
      <c r="B31" s="43" t="s">
        <v>65</v>
      </c>
      <c r="C31" s="63" t="s">
        <v>46</v>
      </c>
      <c r="D31" s="64" t="s">
        <v>46</v>
      </c>
      <c r="E31" s="65" t="s">
        <v>46</v>
      </c>
      <c r="F31" s="66">
        <v>150</v>
      </c>
      <c r="G31" s="68">
        <v>0.3</v>
      </c>
      <c r="H31" s="69">
        <v>110</v>
      </c>
      <c r="I31" s="69">
        <v>1</v>
      </c>
    </row>
    <row r="32" spans="1:9" s="34" customFormat="1" ht="30.75">
      <c r="A32" s="19" t="s">
        <v>44</v>
      </c>
      <c r="B32" s="43" t="s">
        <v>66</v>
      </c>
      <c r="C32" s="63" t="s">
        <v>46</v>
      </c>
      <c r="D32" s="64" t="s">
        <v>46</v>
      </c>
      <c r="E32" s="65" t="s">
        <v>46</v>
      </c>
      <c r="F32" s="66">
        <v>250</v>
      </c>
      <c r="G32" s="68">
        <v>1.4</v>
      </c>
      <c r="H32" s="69">
        <v>63</v>
      </c>
      <c r="I32" s="69">
        <v>1</v>
      </c>
    </row>
    <row r="33" spans="1:9" s="34" customFormat="1" ht="30.75">
      <c r="A33" s="19" t="s">
        <v>45</v>
      </c>
      <c r="B33" s="43" t="s">
        <v>67</v>
      </c>
      <c r="C33" s="63" t="s">
        <v>46</v>
      </c>
      <c r="D33" s="64" t="s">
        <v>46</v>
      </c>
      <c r="E33" s="65" t="s">
        <v>46</v>
      </c>
      <c r="F33" s="66">
        <v>150</v>
      </c>
      <c r="G33" s="68">
        <v>0.224</v>
      </c>
      <c r="H33" s="69">
        <v>63</v>
      </c>
      <c r="I33" s="69">
        <v>1</v>
      </c>
    </row>
    <row r="34" spans="1:9" s="34" customFormat="1" ht="30.75">
      <c r="A34" s="19" t="s">
        <v>75</v>
      </c>
      <c r="B34" s="43" t="s">
        <v>68</v>
      </c>
      <c r="C34" s="63" t="s">
        <v>46</v>
      </c>
      <c r="D34" s="64" t="s">
        <v>46</v>
      </c>
      <c r="E34" s="65" t="s">
        <v>46</v>
      </c>
      <c r="F34" s="66">
        <v>255</v>
      </c>
      <c r="G34" s="68">
        <v>1.7</v>
      </c>
      <c r="H34" s="69">
        <v>63</v>
      </c>
      <c r="I34" s="69">
        <v>1</v>
      </c>
    </row>
    <row r="35" spans="1:9" s="34" customFormat="1" ht="30.75">
      <c r="A35" s="19" t="s">
        <v>76</v>
      </c>
      <c r="B35" s="43" t="s">
        <v>69</v>
      </c>
      <c r="C35" s="63" t="s">
        <v>46</v>
      </c>
      <c r="D35" s="64" t="s">
        <v>46</v>
      </c>
      <c r="E35" s="65" t="s">
        <v>46</v>
      </c>
      <c r="F35" s="66">
        <v>300</v>
      </c>
      <c r="G35" s="68">
        <v>2</v>
      </c>
      <c r="H35" s="69">
        <v>63</v>
      </c>
      <c r="I35" s="69">
        <v>1</v>
      </c>
    </row>
    <row r="36" spans="1:9" s="34" customFormat="1" ht="30.75">
      <c r="A36" s="19" t="s">
        <v>77</v>
      </c>
      <c r="B36" s="43" t="s">
        <v>70</v>
      </c>
      <c r="C36" s="63" t="s">
        <v>46</v>
      </c>
      <c r="D36" s="64" t="s">
        <v>46</v>
      </c>
      <c r="E36" s="65" t="s">
        <v>46</v>
      </c>
      <c r="F36" s="66">
        <v>645</v>
      </c>
      <c r="G36" s="68">
        <v>4.3</v>
      </c>
      <c r="H36" s="69">
        <v>160</v>
      </c>
      <c r="I36" s="69">
        <v>2</v>
      </c>
    </row>
    <row r="37" spans="1:9" s="34" customFormat="1" ht="30.75">
      <c r="A37" s="19" t="s">
        <v>78</v>
      </c>
      <c r="B37" s="43" t="s">
        <v>64</v>
      </c>
      <c r="C37" s="63" t="s">
        <v>46</v>
      </c>
      <c r="D37" s="64" t="s">
        <v>46</v>
      </c>
      <c r="E37" s="65" t="s">
        <v>46</v>
      </c>
      <c r="F37" s="66">
        <v>840</v>
      </c>
      <c r="G37" s="68">
        <v>5.6</v>
      </c>
      <c r="H37" s="69">
        <v>110</v>
      </c>
      <c r="I37" s="69">
        <v>3</v>
      </c>
    </row>
    <row r="38" spans="1:9" s="34" customFormat="1" ht="30.75">
      <c r="A38" s="19" t="s">
        <v>79</v>
      </c>
      <c r="B38" s="43" t="s">
        <v>71</v>
      </c>
      <c r="C38" s="63" t="s">
        <v>46</v>
      </c>
      <c r="D38" s="64" t="s">
        <v>46</v>
      </c>
      <c r="E38" s="65" t="s">
        <v>46</v>
      </c>
      <c r="F38" s="66">
        <v>780</v>
      </c>
      <c r="G38" s="68">
        <v>5.2</v>
      </c>
      <c r="H38" s="69">
        <v>110</v>
      </c>
      <c r="I38" s="69">
        <v>2</v>
      </c>
    </row>
    <row r="39" spans="1:9" s="34" customFormat="1" ht="30.75">
      <c r="A39" s="19" t="s">
        <v>80</v>
      </c>
      <c r="B39" s="43" t="s">
        <v>74</v>
      </c>
      <c r="C39" s="63" t="s">
        <v>46</v>
      </c>
      <c r="D39" s="64" t="s">
        <v>46</v>
      </c>
      <c r="E39" s="65" t="s">
        <v>46</v>
      </c>
      <c r="F39" s="66">
        <v>450</v>
      </c>
      <c r="G39" s="68">
        <v>3</v>
      </c>
      <c r="H39" s="69">
        <v>63</v>
      </c>
      <c r="I39" s="69">
        <v>1</v>
      </c>
    </row>
    <row r="40" spans="1:9" s="34" customFormat="1" ht="30.75">
      <c r="A40" s="19" t="s">
        <v>81</v>
      </c>
      <c r="B40" s="43" t="s">
        <v>72</v>
      </c>
      <c r="C40" s="63" t="s">
        <v>46</v>
      </c>
      <c r="D40" s="64" t="s">
        <v>46</v>
      </c>
      <c r="E40" s="65" t="s">
        <v>46</v>
      </c>
      <c r="F40" s="66">
        <v>525</v>
      </c>
      <c r="G40" s="68">
        <v>3.5</v>
      </c>
      <c r="H40" s="69">
        <v>63</v>
      </c>
      <c r="I40" s="69">
        <v>3</v>
      </c>
    </row>
    <row r="41" spans="1:9" s="34" customFormat="1" ht="49.5" customHeight="1">
      <c r="A41" s="19" t="s">
        <v>82</v>
      </c>
      <c r="B41" s="43" t="s">
        <v>73</v>
      </c>
      <c r="C41" s="63" t="s">
        <v>46</v>
      </c>
      <c r="D41" s="64" t="s">
        <v>46</v>
      </c>
      <c r="E41" s="65" t="s">
        <v>46</v>
      </c>
      <c r="F41" s="66">
        <v>705</v>
      </c>
      <c r="G41" s="68">
        <v>4.7</v>
      </c>
      <c r="H41" s="69">
        <v>63</v>
      </c>
      <c r="I41" s="69">
        <v>3</v>
      </c>
    </row>
    <row r="42" spans="1:9" ht="12.75">
      <c r="A42" s="10" t="s">
        <v>33</v>
      </c>
      <c r="B42" s="39" t="s">
        <v>34</v>
      </c>
      <c r="C42" s="16"/>
      <c r="D42" s="17"/>
      <c r="E42" s="18"/>
      <c r="F42" s="40" t="s">
        <v>46</v>
      </c>
      <c r="G42" s="41"/>
      <c r="H42" s="42"/>
      <c r="I42" s="42"/>
    </row>
    <row r="43" spans="1:9" ht="13.5">
      <c r="A43" s="22" t="s">
        <v>35</v>
      </c>
      <c r="B43" s="23" t="s">
        <v>36</v>
      </c>
      <c r="C43" s="24"/>
      <c r="D43" s="25"/>
      <c r="E43" s="21"/>
      <c r="F43" s="15"/>
      <c r="G43" s="26"/>
      <c r="H43" s="27"/>
      <c r="I43" s="27"/>
    </row>
    <row r="44" spans="1:9" ht="13.5">
      <c r="A44" s="33" t="s">
        <v>37</v>
      </c>
      <c r="B44" s="35" t="s">
        <v>38</v>
      </c>
      <c r="C44" s="28"/>
      <c r="D44" s="29"/>
      <c r="E44" s="30"/>
      <c r="F44" s="36" t="s">
        <v>46</v>
      </c>
      <c r="G44" s="37"/>
      <c r="H44" s="38"/>
      <c r="I44" s="38"/>
    </row>
    <row r="45" ht="12.75">
      <c r="B45" s="1" t="s">
        <v>41</v>
      </c>
    </row>
    <row r="46" spans="2:9" ht="25.5" customHeight="1">
      <c r="B46" s="72" t="s">
        <v>83</v>
      </c>
      <c r="C46" s="72"/>
      <c r="D46" s="72"/>
      <c r="E46" s="72"/>
      <c r="F46" s="72"/>
      <c r="G46" s="72"/>
      <c r="H46" s="72"/>
      <c r="I46" s="72"/>
    </row>
    <row r="49" spans="1:8" ht="16.5">
      <c r="A49" s="70"/>
      <c r="B49" s="70"/>
      <c r="C49" s="70"/>
      <c r="D49" s="70"/>
      <c r="G49" s="71"/>
      <c r="H49" s="71"/>
    </row>
    <row r="53" ht="15">
      <c r="E53" s="31"/>
    </row>
  </sheetData>
  <sheetProtection/>
  <mergeCells count="11">
    <mergeCell ref="A49:D49"/>
    <mergeCell ref="G49:H49"/>
    <mergeCell ref="B46:I46"/>
    <mergeCell ref="C12:E14"/>
    <mergeCell ref="B5:I5"/>
    <mergeCell ref="B7:I7"/>
    <mergeCell ref="A9:A10"/>
    <mergeCell ref="B9:B10"/>
    <mergeCell ref="C9:D9"/>
    <mergeCell ref="E9:F9"/>
    <mergeCell ref="G9:I9"/>
  </mergeCells>
  <printOptions horizontalCentered="1"/>
  <pageMargins left="0.4724409448818898" right="0.2755905511811024" top="0.53125" bottom="0.2" header="0.5118110236220472" footer="0.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В. Лебедева</dc:creator>
  <cp:keywords/>
  <dc:description/>
  <cp:lastModifiedBy>Anika</cp:lastModifiedBy>
  <cp:lastPrinted>2014-02-11T13:09:16Z</cp:lastPrinted>
  <dcterms:created xsi:type="dcterms:W3CDTF">2012-05-16T09:04:24Z</dcterms:created>
  <dcterms:modified xsi:type="dcterms:W3CDTF">2014-02-17T12:56:46Z</dcterms:modified>
  <cp:category/>
  <cp:version/>
  <cp:contentType/>
  <cp:contentStatus/>
</cp:coreProperties>
</file>