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9540" windowHeight="8940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<sst xmlns="http://schemas.openxmlformats.org/spreadsheetml/2006/main" count="96" uniqueCount="92">
  <si>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</si>
  <si>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</si>
  <si>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</si>
  <si>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</si>
  <si>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</si>
  <si>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</si>
  <si>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</si>
  <si>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</si>
  <si>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</si>
  <si>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</si>
  <si>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</si>
  <si>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</si>
  <si>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</si>
  <si>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</si>
  <si>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</si>
  <si>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</si>
  <si>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</si>
  <si>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3.1.</t>
  </si>
  <si>
    <t>63-110</t>
  </si>
  <si>
    <t>3.2.</t>
  </si>
  <si>
    <t>3.3.</t>
  </si>
  <si>
    <t>110-160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</si>
  <si>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</si>
  <si>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</si>
  <si>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</si>
  <si>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</si>
  <si>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</si>
  <si>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</si>
  <si>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</si>
  <si>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</si>
  <si>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</si>
  <si>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</t>
  </si>
  <si>
    <t xml:space="preserve">реконструируемые (модернизируемые) объекты </t>
  </si>
  <si>
    <t>5</t>
  </si>
  <si>
    <t xml:space="preserve">Сведения о долгосрочных финансовых вложениях </t>
  </si>
  <si>
    <t>6</t>
  </si>
  <si>
    <t xml:space="preserve">Сведения о приобретении внеоборотных активов  </t>
  </si>
  <si>
    <t>3.13.</t>
  </si>
  <si>
    <t>3.14.</t>
  </si>
  <si>
    <t>Примечание: [1] - стоимостная оценка инвестиций приведена с НДС</t>
  </si>
  <si>
    <t>Информация об инвестиционных программах ООО "Газпром газораспределение Йошкар-Ола" на 2013 год</t>
  </si>
  <si>
    <t>Межпоселковый газопровод до д. Кульбаш Моркинского района</t>
  </si>
  <si>
    <t>Межпоселковый газопровод д.Елеево-д. д.Мари Ляжмарь - д.Русская Ляжмарь - д.Иштыра Параньгинского района</t>
  </si>
  <si>
    <t xml:space="preserve">Межпоселковый газопровод пос. Светлый - пос. Шап - дер. Студенка - пос. Сосновый бор </t>
  </si>
  <si>
    <t>Межпоселковый газопровод до д.Савкино Поле Медведевского района</t>
  </si>
  <si>
    <t>Межпоселковый газопровод д.Малая Орша - с.Упша Оршанского района</t>
  </si>
  <si>
    <t>Газопровод низкого давления по б-ру Чавайна от ул.Советская до ул.Воскресенская г.Йошкар-Ола</t>
  </si>
  <si>
    <t>Газопровод высокого давления и ГРПБ  по ул.Воинов Интернационалистов г.Йошкар-Ола</t>
  </si>
  <si>
    <t>Межпоселковый газопровод и ШРП д.Ярамор Волжского района</t>
  </si>
  <si>
    <t>Межпоселковый газопровод  д.Очаково - д.Бизюргуб Волжского района</t>
  </si>
  <si>
    <t>Межпоселковый газопровод до д. Сидулино,д.Тегаево,д.Мятиково Горномарийского района</t>
  </si>
  <si>
    <t>Межпоселковый газопровод  до д.Малый Кожвож Звениговского района</t>
  </si>
  <si>
    <t>Межпоселковый газопровод до д.Малая Мушка Сернурнского района</t>
  </si>
  <si>
    <t>Межпоселковый газопровод д.Мустаево - д. Алдиярово Сернурского райорна</t>
  </si>
  <si>
    <t>3.15.</t>
  </si>
  <si>
    <t>3.16.</t>
  </si>
  <si>
    <t>3.17.</t>
  </si>
  <si>
    <t>3.18.</t>
  </si>
  <si>
    <t>Стоимостная оценка инвестиций , тыс. руб.[1]</t>
  </si>
  <si>
    <t>[2] - стоимостная оценкав целом по объектам будет определена после проведения проектно-изыскательских работ</t>
  </si>
  <si>
    <t>Межпоселковый газопровод до д.Старокрещено, Ошканер, Ноли Кукмарь, Нижний Ядыкбеляк Новоторъяльского района</t>
  </si>
  <si>
    <t>Межпоселковый газопровод  до д.Янькино, д.Пальтикино Горномарийского района</t>
  </si>
  <si>
    <t>Межпоселковый газопровод и ШРП д.Часовенная Волжского района</t>
  </si>
  <si>
    <t>4.1.</t>
  </si>
  <si>
    <t>реконструкция газопроводов, СКЗ, ШРП, ГРП</t>
  </si>
  <si>
    <t>6.1.</t>
  </si>
  <si>
    <t>Приобретение газопроводов</t>
  </si>
  <si>
    <t>6.2.</t>
  </si>
  <si>
    <t>Приобретение автотранспорта</t>
  </si>
  <si>
    <t>6.3.</t>
  </si>
  <si>
    <t>Приобретение оборудования</t>
  </si>
  <si>
    <t>Комплекс технических средств АСДУ  диспетчерского пункта</t>
  </si>
  <si>
    <t>4.2.</t>
  </si>
  <si>
    <t>6.2.1.</t>
  </si>
  <si>
    <t>Экскаватор-погрузчик ДЭМ-114ГР</t>
  </si>
  <si>
    <t>6.2.2.</t>
  </si>
  <si>
    <t>Аварийно-ремонтный автомобиль на базе ГАЗ-33081</t>
  </si>
  <si>
    <t>4.1.1.</t>
  </si>
  <si>
    <t>6.3.1.</t>
  </si>
  <si>
    <t>Комплект геодезического оборудования</t>
  </si>
  <si>
    <t>6.2.3.</t>
  </si>
  <si>
    <t>Автомобиль грузовой с бортовой платформой</t>
  </si>
  <si>
    <t>3.19.</t>
  </si>
  <si>
    <t>Наружный распределительный газопровод низкого давления в районе д.Шоя-Кузнецово около д.Апшакбеляк</t>
  </si>
  <si>
    <t>32-225</t>
  </si>
  <si>
    <t>Газопровод подземный ВД д.Иркино Звениговского района</t>
  </si>
  <si>
    <t xml:space="preserve">Газопровод высокого давления к микрорайону "Фестивальный" </t>
  </si>
  <si>
    <t>3.20.</t>
  </si>
  <si>
    <t xml:space="preserve">Межпоселковый газопровод к СНП "Лесная сказка" п.Сурок </t>
  </si>
  <si>
    <t>3.21.</t>
  </si>
  <si>
    <t>Межпоселковый газопровод до д.Кукмарь Советского раойона</t>
  </si>
  <si>
    <t>Межпоселковый газопровод до с.Покровское Горномарийского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</si>
</sst>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3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>
      <alignment horizontal="left" vertical="center"/>
      <protection/>
    </xf>
    <xf numFmtId="49" fontId="9" fillId="21" borderId="1">
      <alignment horizontal="left" vertical="top" wrapText="1"/>
      <protection/>
    </xf>
    <xf numFmtId="0" fontId="9" fillId="22" borderId="0">
      <alignment horizontal="left" vertical="center"/>
      <protection/>
    </xf>
    <xf numFmtId="0" fontId="8" fillId="23" borderId="0">
      <alignment horizontal="left" vertical="center"/>
      <protection/>
    </xf>
    <xf numFmtId="0" fontId="10" fillId="24" borderId="0">
      <alignment horizontal="center" vertical="center"/>
      <protection/>
    </xf>
    <xf numFmtId="0" fontId="11" fillId="0" borderId="0">
      <alignment horizontal="center"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2" applyNumberFormat="0" applyAlignment="0" applyProtection="0"/>
    <xf numFmtId="0" fontId="32" fillId="32" borderId="3" applyNumberFormat="0" applyAlignment="0" applyProtection="0"/>
    <xf numFmtId="0" fontId="33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6" fillId="38" borderId="15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49" fontId="2" fillId="0" borderId="17" xfId="61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49" fontId="2" fillId="39" borderId="17" xfId="61" applyNumberFormat="1" applyFont="1" applyFill="1" applyBorder="1" applyAlignment="1" applyProtection="1">
      <alignment horizontal="center" vertical="center" wrapText="1"/>
      <protection/>
    </xf>
    <xf numFmtId="0" fontId="2" fillId="39" borderId="22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164" fontId="2" fillId="39" borderId="23" xfId="0" applyNumberFormat="1" applyFont="1" applyFill="1" applyBorder="1" applyAlignment="1">
      <alignment horizontal="center"/>
    </xf>
    <xf numFmtId="164" fontId="2" fillId="39" borderId="17" xfId="0" applyNumberFormat="1" applyFont="1" applyFill="1" applyBorder="1" applyAlignment="1">
      <alignment horizontal="center"/>
    </xf>
    <xf numFmtId="165" fontId="2" fillId="39" borderId="23" xfId="0" applyNumberFormat="1" applyFont="1" applyFill="1" applyBorder="1" applyAlignment="1">
      <alignment horizontal="center"/>
    </xf>
    <xf numFmtId="0" fontId="2" fillId="39" borderId="24" xfId="0" applyFont="1" applyFill="1" applyBorder="1" applyAlignment="1">
      <alignment horizontal="left" wrapText="1"/>
    </xf>
    <xf numFmtId="49" fontId="2" fillId="39" borderId="24" xfId="61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9" borderId="19" xfId="0" applyFont="1" applyFill="1" applyBorder="1" applyAlignment="1">
      <alignment horizontal="center"/>
    </xf>
    <xf numFmtId="49" fontId="2" fillId="39" borderId="19" xfId="61" applyNumberFormat="1" applyFont="1" applyFill="1" applyBorder="1" applyAlignment="1" applyProtection="1">
      <alignment horizontal="center" vertical="center" wrapText="1"/>
      <protection/>
    </xf>
    <xf numFmtId="0" fontId="2" fillId="39" borderId="26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165" fontId="2" fillId="39" borderId="25" xfId="0" applyNumberFormat="1" applyFont="1" applyFill="1" applyBorder="1" applyAlignment="1">
      <alignment horizontal="center"/>
    </xf>
    <xf numFmtId="165" fontId="2" fillId="39" borderId="3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 horizontal="left" indent="1"/>
    </xf>
    <xf numFmtId="49" fontId="2" fillId="0" borderId="29" xfId="61" applyNumberFormat="1" applyFont="1" applyFill="1" applyBorder="1" applyAlignment="1" applyProtection="1">
      <alignment horizontal="center" vertical="center" wrapText="1"/>
      <protection/>
    </xf>
    <xf numFmtId="164" fontId="2" fillId="39" borderId="24" xfId="0" applyNumberFormat="1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164" fontId="2" fillId="39" borderId="32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16" xfId="0" applyNumberFormat="1" applyFont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164" fontId="2" fillId="0" borderId="29" xfId="0" applyNumberFormat="1" applyFont="1" applyBorder="1" applyAlignment="1">
      <alignment horizontal="center" vertical="center"/>
    </xf>
    <xf numFmtId="0" fontId="6" fillId="38" borderId="34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left" wrapText="1"/>
    </xf>
    <xf numFmtId="164" fontId="2" fillId="39" borderId="25" xfId="0" applyNumberFormat="1" applyFont="1" applyFill="1" applyBorder="1" applyAlignment="1">
      <alignment horizontal="center"/>
    </xf>
    <xf numFmtId="164" fontId="2" fillId="39" borderId="19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6" fillId="38" borderId="25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left" wrapText="1" indent="1"/>
    </xf>
    <xf numFmtId="0" fontId="2" fillId="39" borderId="23" xfId="0" applyFont="1" applyFill="1" applyBorder="1" applyAlignment="1">
      <alignment horizontal="center"/>
    </xf>
    <xf numFmtId="49" fontId="2" fillId="39" borderId="29" xfId="61" applyNumberFormat="1" applyFont="1" applyFill="1" applyBorder="1" applyAlignment="1" applyProtection="1">
      <alignment horizontal="center" vertical="center" wrapText="1"/>
      <protection/>
    </xf>
    <xf numFmtId="0" fontId="2" fillId="39" borderId="31" xfId="0" applyFont="1" applyFill="1" applyBorder="1" applyAlignment="1">
      <alignment horizontal="left" wrapText="1" indent="1"/>
    </xf>
    <xf numFmtId="164" fontId="2" fillId="39" borderId="29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9" borderId="33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7" xfId="0" applyFont="1" applyFill="1" applyBorder="1" applyAlignment="1">
      <alignment horizontal="left" wrapText="1"/>
    </xf>
    <xf numFmtId="0" fontId="2" fillId="39" borderId="29" xfId="0" applyFont="1" applyFill="1" applyBorder="1" applyAlignment="1">
      <alignment horizontal="left" wrapText="1"/>
    </xf>
    <xf numFmtId="0" fontId="2" fillId="39" borderId="28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165" fontId="2" fillId="39" borderId="30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38" borderId="36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TEM" xfId="33"/>
    <cellStyle name="MAGS_CSECONDBOLD" xfId="34"/>
    <cellStyle name="SECTION" xfId="35"/>
    <cellStyle name="SUBSECTION" xfId="36"/>
    <cellStyle name="SUBTITLES" xfId="37"/>
    <cellStyle name="TOP_LEVEL_TIT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Денежный 2" xfId="50"/>
    <cellStyle name="Денежный 3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ФАКТ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80" zoomScaleNormal="80" zoomScaleSheetLayoutView="71" zoomScalePageLayoutView="0" workbookViewId="0" topLeftCell="A1">
      <selection activeCell="A53" sqref="A53:H60"/>
    </sheetView>
  </sheetViews>
  <sheetFormatPr defaultColWidth="8.875" defaultRowHeight="12.75"/>
  <cols>
    <col min="1" max="1" width="7.50390625" style="1" customWidth="1"/>
    <col min="2" max="2" width="68.37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6384" width="8.875" style="1" customWidth="1"/>
  </cols>
  <sheetData>
    <row r="1" ht="18.75" customHeight="1">
      <c r="I1" s="2"/>
    </row>
    <row r="2" ht="15">
      <c r="I2" s="2"/>
    </row>
    <row r="3" ht="15">
      <c r="I3" s="2"/>
    </row>
    <row r="5" spans="2:9" ht="15.75" customHeight="1">
      <c r="B5" s="95" t="s">
        <v>40</v>
      </c>
      <c r="C5" s="95"/>
      <c r="D5" s="95"/>
      <c r="E5" s="95"/>
      <c r="F5" s="95"/>
      <c r="G5" s="95"/>
      <c r="H5" s="95"/>
      <c r="I5" s="95"/>
    </row>
    <row r="6" spans="2:9" ht="15">
      <c r="B6" s="96" t="s">
        <v>0</v>
      </c>
      <c r="C6" s="96"/>
      <c r="D6" s="96"/>
      <c r="E6" s="96"/>
      <c r="F6" s="96"/>
      <c r="G6" s="96"/>
      <c r="H6" s="96"/>
      <c r="I6" s="96"/>
    </row>
    <row r="8" spans="1:9" ht="29.25" customHeight="1">
      <c r="A8" s="97" t="s">
        <v>1</v>
      </c>
      <c r="B8" s="97" t="s">
        <v>2</v>
      </c>
      <c r="C8" s="99" t="s">
        <v>3</v>
      </c>
      <c r="D8" s="100"/>
      <c r="E8" s="99" t="s">
        <v>58</v>
      </c>
      <c r="F8" s="100"/>
      <c r="G8" s="99" t="s">
        <v>4</v>
      </c>
      <c r="H8" s="101"/>
      <c r="I8" s="100"/>
    </row>
    <row r="9" spans="1:9" ht="66">
      <c r="A9" s="98"/>
      <c r="B9" s="98"/>
      <c r="C9" s="3" t="s">
        <v>5</v>
      </c>
      <c r="D9" s="3" t="s">
        <v>6</v>
      </c>
      <c r="E9" s="46" t="s">
        <v>7</v>
      </c>
      <c r="F9" s="46" t="s">
        <v>8</v>
      </c>
      <c r="G9" s="3" t="s">
        <v>9</v>
      </c>
      <c r="H9" s="3" t="s">
        <v>10</v>
      </c>
      <c r="I9" s="3" t="s">
        <v>11</v>
      </c>
    </row>
    <row r="10" spans="1:9" ht="12.75">
      <c r="A10" s="4">
        <v>1</v>
      </c>
      <c r="B10" s="5">
        <v>2</v>
      </c>
      <c r="C10" s="6">
        <v>3</v>
      </c>
      <c r="D10" s="5">
        <v>4</v>
      </c>
      <c r="E10" s="6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13.5">
      <c r="A11" s="7">
        <v>1</v>
      </c>
      <c r="B11" s="8" t="s">
        <v>12</v>
      </c>
      <c r="C11" s="93"/>
      <c r="D11" s="93"/>
      <c r="E11" s="93"/>
      <c r="F11" s="9">
        <f>F12+F36+F41</f>
        <v>58426.3</v>
      </c>
      <c r="G11" s="10"/>
      <c r="H11" s="11"/>
      <c r="I11" s="12"/>
    </row>
    <row r="12" spans="1:9" ht="12.75">
      <c r="A12" s="13">
        <v>2</v>
      </c>
      <c r="B12" s="14" t="s">
        <v>13</v>
      </c>
      <c r="C12" s="94"/>
      <c r="D12" s="94"/>
      <c r="E12" s="94"/>
      <c r="F12" s="15">
        <f>F14</f>
        <v>40213.8</v>
      </c>
      <c r="G12" s="16"/>
      <c r="H12" s="16"/>
      <c r="I12" s="16"/>
    </row>
    <row r="13" spans="1:9" ht="13.5">
      <c r="A13" s="13"/>
      <c r="B13" s="17" t="s">
        <v>14</v>
      </c>
      <c r="C13" s="94"/>
      <c r="D13" s="94"/>
      <c r="E13" s="94"/>
      <c r="F13" s="18"/>
      <c r="G13" s="19"/>
      <c r="H13" s="20"/>
      <c r="I13" s="21"/>
    </row>
    <row r="14" spans="1:9" ht="12.75">
      <c r="A14" s="52" t="s">
        <v>15</v>
      </c>
      <c r="B14" s="51" t="s">
        <v>16</v>
      </c>
      <c r="C14" s="50"/>
      <c r="D14" s="49"/>
      <c r="E14" s="61"/>
      <c r="F14" s="56">
        <f>SUM(F15:F35)</f>
        <v>40213.8</v>
      </c>
      <c r="G14" s="58">
        <f>SUM(G15:G28)</f>
        <v>48.925</v>
      </c>
      <c r="H14" s="60"/>
      <c r="I14" s="62">
        <f>SUM(I15:I28)</f>
        <v>20</v>
      </c>
    </row>
    <row r="15" spans="1:9" ht="20.25" customHeight="1">
      <c r="A15" s="31" t="s">
        <v>17</v>
      </c>
      <c r="B15" s="30" t="s">
        <v>41</v>
      </c>
      <c r="C15" s="59">
        <v>2012</v>
      </c>
      <c r="D15" s="54">
        <v>2013</v>
      </c>
      <c r="E15" s="55">
        <v>12101.7</v>
      </c>
      <c r="F15" s="53">
        <v>884.5</v>
      </c>
      <c r="G15" s="48">
        <v>9.07</v>
      </c>
      <c r="H15" s="54" t="s">
        <v>21</v>
      </c>
      <c r="I15" s="54">
        <v>1</v>
      </c>
    </row>
    <row r="16" spans="1:9" ht="26.25">
      <c r="A16" s="24" t="s">
        <v>19</v>
      </c>
      <c r="B16" s="30" t="s">
        <v>42</v>
      </c>
      <c r="C16" s="25">
        <v>2012</v>
      </c>
      <c r="D16" s="26">
        <v>2013</v>
      </c>
      <c r="E16" s="27">
        <f>F16+1122</f>
        <v>8359.8</v>
      </c>
      <c r="F16" s="28">
        <v>7237.8</v>
      </c>
      <c r="G16" s="29">
        <v>10</v>
      </c>
      <c r="H16" s="26" t="s">
        <v>18</v>
      </c>
      <c r="I16" s="26">
        <v>4</v>
      </c>
    </row>
    <row r="17" spans="1:9" ht="26.25">
      <c r="A17" s="24" t="s">
        <v>20</v>
      </c>
      <c r="B17" s="30" t="s">
        <v>43</v>
      </c>
      <c r="C17" s="25">
        <v>2012</v>
      </c>
      <c r="D17" s="26">
        <v>2013</v>
      </c>
      <c r="E17" s="27">
        <f>F17+475.3</f>
        <v>5992.400000000001</v>
      </c>
      <c r="F17" s="28">
        <v>5517.1</v>
      </c>
      <c r="G17" s="29">
        <v>7.07</v>
      </c>
      <c r="H17" s="26" t="s">
        <v>18</v>
      </c>
      <c r="I17" s="26">
        <v>2</v>
      </c>
    </row>
    <row r="18" spans="1:9" ht="27" customHeight="1">
      <c r="A18" s="24" t="s">
        <v>22</v>
      </c>
      <c r="B18" s="30" t="s">
        <v>44</v>
      </c>
      <c r="C18" s="25">
        <v>2013</v>
      </c>
      <c r="D18" s="26">
        <v>2014</v>
      </c>
      <c r="E18" s="27">
        <v>1814.5</v>
      </c>
      <c r="F18" s="28">
        <v>184.4</v>
      </c>
      <c r="G18" s="29">
        <v>1.63</v>
      </c>
      <c r="H18" s="26">
        <v>63</v>
      </c>
      <c r="I18" s="26">
        <v>1</v>
      </c>
    </row>
    <row r="19" spans="1:9" ht="12.75">
      <c r="A19" s="24" t="s">
        <v>23</v>
      </c>
      <c r="B19" s="30" t="s">
        <v>45</v>
      </c>
      <c r="C19" s="25">
        <v>2013</v>
      </c>
      <c r="D19" s="26">
        <v>2013</v>
      </c>
      <c r="E19" s="27">
        <v>1850.3</v>
      </c>
      <c r="F19" s="28">
        <v>7120</v>
      </c>
      <c r="G19" s="29">
        <v>8.55</v>
      </c>
      <c r="H19" s="26">
        <v>110</v>
      </c>
      <c r="I19" s="26">
        <v>2</v>
      </c>
    </row>
    <row r="20" spans="1:9" ht="24" customHeight="1">
      <c r="A20" s="24" t="s">
        <v>24</v>
      </c>
      <c r="B20" s="30" t="s">
        <v>46</v>
      </c>
      <c r="C20" s="25">
        <v>2013</v>
      </c>
      <c r="D20" s="26">
        <v>2013</v>
      </c>
      <c r="E20" s="27">
        <v>14964</v>
      </c>
      <c r="F20" s="28">
        <v>1334</v>
      </c>
      <c r="G20" s="29">
        <v>0.26</v>
      </c>
      <c r="H20" s="26">
        <v>160</v>
      </c>
      <c r="I20" s="26">
        <v>0</v>
      </c>
    </row>
    <row r="21" spans="1:9" ht="26.25">
      <c r="A21" s="24" t="s">
        <v>25</v>
      </c>
      <c r="B21" s="30" t="s">
        <v>47</v>
      </c>
      <c r="C21" s="25">
        <v>2013</v>
      </c>
      <c r="D21" s="26">
        <v>2013</v>
      </c>
      <c r="E21" s="27">
        <f aca="true" t="shared" si="0" ref="E21:E29">F21</f>
        <v>3201.6</v>
      </c>
      <c r="F21" s="28">
        <v>3201.6</v>
      </c>
      <c r="G21" s="29">
        <v>0.7</v>
      </c>
      <c r="H21" s="26">
        <v>63</v>
      </c>
      <c r="I21" s="26">
        <v>1</v>
      </c>
    </row>
    <row r="22" spans="1:9" ht="12.75">
      <c r="A22" s="24" t="s">
        <v>26</v>
      </c>
      <c r="B22" s="30" t="s">
        <v>48</v>
      </c>
      <c r="C22" s="25">
        <v>2013</v>
      </c>
      <c r="D22" s="26">
        <v>2013</v>
      </c>
      <c r="E22" s="27">
        <f t="shared" si="0"/>
        <v>544.6</v>
      </c>
      <c r="F22" s="28">
        <v>544.6</v>
      </c>
      <c r="G22" s="29">
        <v>0.4</v>
      </c>
      <c r="H22" s="26">
        <v>63</v>
      </c>
      <c r="I22" s="26">
        <v>1</v>
      </c>
    </row>
    <row r="23" spans="1:9" ht="12.75">
      <c r="A23" s="24" t="s">
        <v>27</v>
      </c>
      <c r="B23" s="30" t="s">
        <v>49</v>
      </c>
      <c r="C23" s="25">
        <v>2013</v>
      </c>
      <c r="D23" s="26">
        <v>2014</v>
      </c>
      <c r="E23" s="27">
        <v>4743.1</v>
      </c>
      <c r="F23" s="28">
        <v>743.2</v>
      </c>
      <c r="G23" s="29">
        <v>4.585</v>
      </c>
      <c r="H23" s="26">
        <v>110</v>
      </c>
      <c r="I23" s="26">
        <v>1</v>
      </c>
    </row>
    <row r="24" spans="1:9" ht="26.25">
      <c r="A24" s="31" t="s">
        <v>28</v>
      </c>
      <c r="B24" s="30" t="s">
        <v>50</v>
      </c>
      <c r="C24" s="25">
        <v>2013</v>
      </c>
      <c r="D24" s="26">
        <v>2013</v>
      </c>
      <c r="E24" s="27">
        <f t="shared" si="0"/>
        <v>1742.4</v>
      </c>
      <c r="F24" s="28">
        <v>1742.4</v>
      </c>
      <c r="G24" s="29">
        <v>1.71</v>
      </c>
      <c r="H24" s="26">
        <v>63</v>
      </c>
      <c r="I24" s="26">
        <v>3</v>
      </c>
    </row>
    <row r="25" spans="1:9" ht="12.75">
      <c r="A25" s="24" t="s">
        <v>29</v>
      </c>
      <c r="B25" s="30" t="s">
        <v>51</v>
      </c>
      <c r="C25" s="25">
        <v>2013</v>
      </c>
      <c r="D25" s="26">
        <v>2013</v>
      </c>
      <c r="E25" s="27">
        <f t="shared" si="0"/>
        <v>534.7</v>
      </c>
      <c r="F25" s="28">
        <v>534.7</v>
      </c>
      <c r="G25" s="29">
        <v>0.3</v>
      </c>
      <c r="H25" s="26">
        <v>63</v>
      </c>
      <c r="I25" s="26">
        <v>1</v>
      </c>
    </row>
    <row r="26" spans="1:9" ht="12.75">
      <c r="A26" s="24" t="s">
        <v>30</v>
      </c>
      <c r="B26" s="30" t="s">
        <v>52</v>
      </c>
      <c r="C26" s="26">
        <v>2013</v>
      </c>
      <c r="D26" s="26">
        <v>2013</v>
      </c>
      <c r="E26" s="27">
        <f t="shared" si="0"/>
        <v>1364.9</v>
      </c>
      <c r="F26" s="28">
        <v>1364.9</v>
      </c>
      <c r="G26" s="29">
        <v>1.71</v>
      </c>
      <c r="H26" s="26">
        <v>63</v>
      </c>
      <c r="I26" s="26">
        <v>1</v>
      </c>
    </row>
    <row r="27" spans="1:9" ht="12.75">
      <c r="A27" s="31" t="s">
        <v>37</v>
      </c>
      <c r="B27" s="30" t="s">
        <v>53</v>
      </c>
      <c r="C27" s="25">
        <v>2013</v>
      </c>
      <c r="D27" s="26">
        <v>2013</v>
      </c>
      <c r="E27" s="27">
        <f t="shared" si="0"/>
        <v>808.1</v>
      </c>
      <c r="F27" s="28">
        <v>808.1</v>
      </c>
      <c r="G27" s="29">
        <v>0.94</v>
      </c>
      <c r="H27" s="26">
        <v>63</v>
      </c>
      <c r="I27" s="26">
        <v>1</v>
      </c>
    </row>
    <row r="28" spans="1:9" ht="12.75">
      <c r="A28" s="24" t="s">
        <v>38</v>
      </c>
      <c r="B28" s="30" t="s">
        <v>62</v>
      </c>
      <c r="C28" s="25">
        <v>2013</v>
      </c>
      <c r="D28" s="26">
        <v>2014</v>
      </c>
      <c r="E28" s="27">
        <v>1951.1</v>
      </c>
      <c r="F28" s="28">
        <v>351.2</v>
      </c>
      <c r="G28" s="29">
        <v>2</v>
      </c>
      <c r="H28" s="26">
        <v>63</v>
      </c>
      <c r="I28" s="26">
        <v>1</v>
      </c>
    </row>
    <row r="29" spans="1:9" ht="12.75">
      <c r="A29" s="24" t="s">
        <v>54</v>
      </c>
      <c r="B29" s="30" t="s">
        <v>91</v>
      </c>
      <c r="C29" s="25">
        <v>2013</v>
      </c>
      <c r="D29" s="26"/>
      <c r="E29" s="27">
        <f t="shared" si="0"/>
        <v>905.1</v>
      </c>
      <c r="F29" s="28">
        <v>905.1</v>
      </c>
      <c r="G29" s="47">
        <v>6</v>
      </c>
      <c r="H29" s="42">
        <v>63</v>
      </c>
      <c r="I29" s="42">
        <v>1</v>
      </c>
    </row>
    <row r="30" spans="1:9" ht="15" customHeight="1">
      <c r="A30" s="24" t="s">
        <v>55</v>
      </c>
      <c r="B30" s="30" t="s">
        <v>61</v>
      </c>
      <c r="C30" s="25">
        <v>2013</v>
      </c>
      <c r="D30" s="26">
        <v>2014</v>
      </c>
      <c r="E30" s="27">
        <v>4021.8</v>
      </c>
      <c r="F30" s="28">
        <v>531.8</v>
      </c>
      <c r="G30" s="47">
        <v>3.36</v>
      </c>
      <c r="H30" s="42" t="s">
        <v>18</v>
      </c>
      <c r="I30" s="42">
        <v>2</v>
      </c>
    </row>
    <row r="31" spans="1:9" ht="26.25">
      <c r="A31" s="24" t="s">
        <v>56</v>
      </c>
      <c r="B31" s="30" t="s">
        <v>60</v>
      </c>
      <c r="C31" s="25">
        <v>2013</v>
      </c>
      <c r="D31" s="26">
        <v>2014</v>
      </c>
      <c r="E31" s="27">
        <v>9202.9</v>
      </c>
      <c r="F31" s="28">
        <v>1402.8</v>
      </c>
      <c r="G31" s="47">
        <v>8.42</v>
      </c>
      <c r="H31" s="42" t="s">
        <v>18</v>
      </c>
      <c r="I31" s="42">
        <v>4</v>
      </c>
    </row>
    <row r="32" spans="1:9" s="57" customFormat="1" ht="12.75">
      <c r="A32" s="43" t="s">
        <v>57</v>
      </c>
      <c r="B32" s="67" t="s">
        <v>90</v>
      </c>
      <c r="C32" s="44">
        <v>2013</v>
      </c>
      <c r="D32" s="42"/>
      <c r="E32" s="68">
        <v>1401.5</v>
      </c>
      <c r="F32" s="69">
        <v>1401.5</v>
      </c>
      <c r="G32" s="47">
        <v>8.39</v>
      </c>
      <c r="H32" s="42" t="s">
        <v>18</v>
      </c>
      <c r="I32" s="42">
        <v>4</v>
      </c>
    </row>
    <row r="33" spans="1:9" s="57" customFormat="1" ht="12.75">
      <c r="A33" s="43" t="s">
        <v>82</v>
      </c>
      <c r="B33" s="91" t="s">
        <v>86</v>
      </c>
      <c r="C33" s="44">
        <v>2013</v>
      </c>
      <c r="D33" s="42">
        <v>2014</v>
      </c>
      <c r="E33" s="68">
        <v>4369.9</v>
      </c>
      <c r="F33" s="69">
        <v>369.8</v>
      </c>
      <c r="G33" s="47">
        <v>0.12</v>
      </c>
      <c r="H33" s="42">
        <v>225</v>
      </c>
      <c r="I33" s="42">
        <v>1</v>
      </c>
    </row>
    <row r="34" spans="1:9" s="57" customFormat="1" ht="12.75">
      <c r="A34" s="43" t="s">
        <v>87</v>
      </c>
      <c r="B34" s="86" t="s">
        <v>88</v>
      </c>
      <c r="C34" s="44">
        <v>2013</v>
      </c>
      <c r="D34" s="42">
        <v>2014</v>
      </c>
      <c r="E34" s="68">
        <v>2142.6</v>
      </c>
      <c r="F34" s="69">
        <v>392.7</v>
      </c>
      <c r="G34" s="47">
        <v>1.2</v>
      </c>
      <c r="H34" s="42">
        <v>63</v>
      </c>
      <c r="I34" s="42">
        <v>2</v>
      </c>
    </row>
    <row r="35" spans="1:9" s="57" customFormat="1" ht="26.25">
      <c r="A35" s="76" t="s">
        <v>89</v>
      </c>
      <c r="B35" s="87" t="s">
        <v>83</v>
      </c>
      <c r="C35" s="88">
        <v>2013</v>
      </c>
      <c r="D35" s="89">
        <v>2013</v>
      </c>
      <c r="E35" s="78">
        <v>3641.6</v>
      </c>
      <c r="F35" s="78">
        <f>E35</f>
        <v>3641.6</v>
      </c>
      <c r="G35" s="90">
        <v>2.92</v>
      </c>
      <c r="H35" s="89" t="s">
        <v>84</v>
      </c>
      <c r="I35" s="89"/>
    </row>
    <row r="36" spans="1:9" ht="12.75">
      <c r="A36" s="7" t="s">
        <v>31</v>
      </c>
      <c r="B36" s="70" t="s">
        <v>32</v>
      </c>
      <c r="C36" s="22"/>
      <c r="D36" s="23"/>
      <c r="E36" s="81">
        <f>F36</f>
        <v>5629.2</v>
      </c>
      <c r="F36" s="80">
        <f>F37+F39</f>
        <v>5629.2</v>
      </c>
      <c r="G36" s="22"/>
      <c r="H36" s="23"/>
      <c r="I36" s="23"/>
    </row>
    <row r="37" spans="1:9" s="57" customFormat="1" ht="12.75">
      <c r="A37" s="24" t="s">
        <v>63</v>
      </c>
      <c r="B37" s="86" t="s">
        <v>64</v>
      </c>
      <c r="C37" s="44">
        <v>2013</v>
      </c>
      <c r="D37" s="42">
        <v>2014</v>
      </c>
      <c r="E37" s="75">
        <f>F37</f>
        <v>4916.8</v>
      </c>
      <c r="F37" s="26">
        <v>4916.8</v>
      </c>
      <c r="G37" s="82"/>
      <c r="H37" s="83"/>
      <c r="I37" s="83"/>
    </row>
    <row r="38" spans="1:9" s="57" customFormat="1" ht="12.75">
      <c r="A38" s="24" t="s">
        <v>77</v>
      </c>
      <c r="B38" s="74" t="s">
        <v>85</v>
      </c>
      <c r="C38" s="44">
        <v>2013</v>
      </c>
      <c r="D38" s="42">
        <v>2013</v>
      </c>
      <c r="E38" s="75">
        <f>F38</f>
        <v>1731.9</v>
      </c>
      <c r="F38" s="26">
        <v>1731.9</v>
      </c>
      <c r="G38" s="84"/>
      <c r="H38" s="85"/>
      <c r="I38" s="85"/>
    </row>
    <row r="39" spans="1:9" s="57" customFormat="1" ht="12.75">
      <c r="A39" s="24" t="s">
        <v>72</v>
      </c>
      <c r="B39" s="30" t="s">
        <v>71</v>
      </c>
      <c r="C39" s="44">
        <v>2013</v>
      </c>
      <c r="D39" s="42">
        <v>2015</v>
      </c>
      <c r="E39" s="75">
        <v>28326.5</v>
      </c>
      <c r="F39" s="26">
        <v>712.4</v>
      </c>
      <c r="G39" s="84"/>
      <c r="H39" s="85"/>
      <c r="I39" s="85"/>
    </row>
    <row r="40" spans="1:9" ht="13.5">
      <c r="A40" s="33" t="s">
        <v>33</v>
      </c>
      <c r="B40" s="79" t="s">
        <v>34</v>
      </c>
      <c r="C40" s="34"/>
      <c r="D40" s="35"/>
      <c r="E40" s="32"/>
      <c r="F40" s="18"/>
      <c r="G40" s="45"/>
      <c r="H40" s="36"/>
      <c r="I40" s="36"/>
    </row>
    <row r="41" spans="1:9" ht="13.5">
      <c r="A41" s="52" t="s">
        <v>35</v>
      </c>
      <c r="B41" s="63" t="s">
        <v>36</v>
      </c>
      <c r="C41" s="37"/>
      <c r="D41" s="38"/>
      <c r="E41" s="39"/>
      <c r="F41" s="64">
        <f>F42+F43+F47</f>
        <v>12583.3</v>
      </c>
      <c r="G41" s="65"/>
      <c r="H41" s="66"/>
      <c r="I41" s="66"/>
    </row>
    <row r="42" spans="1:9" s="57" customFormat="1" ht="13.5">
      <c r="A42" s="24" t="s">
        <v>65</v>
      </c>
      <c r="B42" s="30" t="s">
        <v>66</v>
      </c>
      <c r="C42" s="34"/>
      <c r="D42" s="35"/>
      <c r="E42" s="71"/>
      <c r="F42" s="28">
        <v>870.8</v>
      </c>
      <c r="G42" s="72"/>
      <c r="H42" s="73"/>
      <c r="I42" s="73"/>
    </row>
    <row r="43" spans="1:9" s="57" customFormat="1" ht="13.5">
      <c r="A43" s="24" t="s">
        <v>67</v>
      </c>
      <c r="B43" s="30" t="s">
        <v>68</v>
      </c>
      <c r="C43" s="34"/>
      <c r="D43" s="35"/>
      <c r="E43" s="71"/>
      <c r="F43" s="28">
        <v>7379.4</v>
      </c>
      <c r="G43" s="72"/>
      <c r="H43" s="73"/>
      <c r="I43" s="73"/>
    </row>
    <row r="44" spans="1:9" s="57" customFormat="1" ht="13.5">
      <c r="A44" s="24" t="s">
        <v>73</v>
      </c>
      <c r="B44" s="74" t="s">
        <v>74</v>
      </c>
      <c r="C44" s="34"/>
      <c r="D44" s="35"/>
      <c r="E44" s="71"/>
      <c r="F44" s="28">
        <v>1750</v>
      </c>
      <c r="G44" s="72"/>
      <c r="H44" s="73"/>
      <c r="I44" s="73"/>
    </row>
    <row r="45" spans="1:9" s="57" customFormat="1" ht="13.5">
      <c r="A45" s="24" t="s">
        <v>75</v>
      </c>
      <c r="B45" s="74" t="s">
        <v>76</v>
      </c>
      <c r="C45" s="34"/>
      <c r="D45" s="35"/>
      <c r="E45" s="71"/>
      <c r="F45" s="28">
        <v>1693</v>
      </c>
      <c r="G45" s="72"/>
      <c r="H45" s="73"/>
      <c r="I45" s="73"/>
    </row>
    <row r="46" spans="1:9" s="57" customFormat="1" ht="14.25" customHeight="1">
      <c r="A46" s="24" t="s">
        <v>80</v>
      </c>
      <c r="B46" s="74" t="s">
        <v>81</v>
      </c>
      <c r="C46" s="34"/>
      <c r="D46" s="35"/>
      <c r="E46" s="71"/>
      <c r="F46" s="28">
        <v>1153.5</v>
      </c>
      <c r="G46" s="72"/>
      <c r="H46" s="73"/>
      <c r="I46" s="73"/>
    </row>
    <row r="47" spans="1:9" s="57" customFormat="1" ht="15" customHeight="1">
      <c r="A47" s="24" t="s">
        <v>69</v>
      </c>
      <c r="B47" s="30" t="s">
        <v>70</v>
      </c>
      <c r="C47" s="34"/>
      <c r="D47" s="35"/>
      <c r="E47" s="71"/>
      <c r="F47" s="28">
        <v>4333.1</v>
      </c>
      <c r="G47" s="72"/>
      <c r="H47" s="73"/>
      <c r="I47" s="73"/>
    </row>
    <row r="48" spans="1:9" s="57" customFormat="1" ht="13.5">
      <c r="A48" s="76" t="s">
        <v>78</v>
      </c>
      <c r="B48" s="77" t="s">
        <v>79</v>
      </c>
      <c r="C48" s="37"/>
      <c r="D48" s="38"/>
      <c r="E48" s="39"/>
      <c r="F48" s="78">
        <v>1126.6</v>
      </c>
      <c r="G48" s="39"/>
      <c r="H48" s="38"/>
      <c r="I48" s="38"/>
    </row>
    <row r="49" ht="12.75">
      <c r="B49" s="1" t="s">
        <v>39</v>
      </c>
    </row>
    <row r="50" ht="12.75">
      <c r="B50" s="1" t="s">
        <v>59</v>
      </c>
    </row>
    <row r="53" spans="1:6" ht="16.5">
      <c r="A53" s="92"/>
      <c r="B53" s="92"/>
      <c r="C53" s="92"/>
      <c r="D53" s="92"/>
      <c r="F53" s="40"/>
    </row>
    <row r="57" ht="15">
      <c r="E57" s="41"/>
    </row>
    <row r="60" ht="12.75">
      <c r="B60" s="57"/>
    </row>
  </sheetData>
  <sheetProtection/>
  <mergeCells count="9">
    <mergeCell ref="A53:D53"/>
    <mergeCell ref="C11:E13"/>
    <mergeCell ref="B5:I5"/>
    <mergeCell ref="B6:I6"/>
    <mergeCell ref="A8:A9"/>
    <mergeCell ref="B8:B9"/>
    <mergeCell ref="C8:D8"/>
    <mergeCell ref="E8:F8"/>
    <mergeCell ref="G8:I8"/>
  </mergeCells>
  <printOptions horizontalCentered="1"/>
  <pageMargins left="0.4724409448818898" right="0.2755905511811024" top="0.53125" bottom="0.2" header="0.5118110236220472" footer="0.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В. Лебедева</dc:creator>
  <cp:keywords/>
  <dc:description/>
  <cp:lastModifiedBy>Anika</cp:lastModifiedBy>
  <cp:lastPrinted>2014-05-13T10:48:52Z</cp:lastPrinted>
  <dcterms:created xsi:type="dcterms:W3CDTF">2012-05-16T09:04:24Z</dcterms:created>
  <dcterms:modified xsi:type="dcterms:W3CDTF">2014-05-14T08:48:40Z</dcterms:modified>
  <cp:category/>
  <cp:version/>
  <cp:contentType/>
  <cp:contentStatus/>
</cp:coreProperties>
</file>