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9540" windowHeight="900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<sst xmlns="http://schemas.openxmlformats.org/spreadsheetml/2006/main" count="85" uniqueCount="84">
  <si>
    <t>в сфере оказания услуг по транспортировке газа по газораспределительным сетям</t>
  </si>
  <si>
    <t>№ № пунктов</t>
  </si>
  <si>
    <t>Наименование показателя</t>
  </si>
  <si>
    <t>Сроки строительства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</si>
  <si>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</si>
  <si>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</si>
  <si>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</si>
  <si>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 по объекту</t>
  </si>
  <si>
    <t>в отчетном периоде</t>
  </si>
  <si>
    <t>протяженность линейной трубопроводов, км</t>
  </si>
  <si>
    <t xml:space="preserve">диаметр (диапазон диаметров) трубопроводов, мм </t>
  </si>
  <si>
    <t>количество газорегуляторных пунктов, ед</t>
  </si>
  <si>
    <t>Общая сумма инвестиций</t>
  </si>
  <si>
    <t>Сведения о строительстве, реконструкции объектов капитального строительства</t>
  </si>
  <si>
    <t>в том числе объекты капитального строительства (основные стройки):</t>
  </si>
  <si>
    <t>3</t>
  </si>
  <si>
    <t>новые объекты в том числе:</t>
  </si>
  <si>
    <t>3.1.</t>
  </si>
  <si>
    <t>63-110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</si>
  <si>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</si>
  <si>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</si>
  <si>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</si>
  <si>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</si>
  <si>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</si>
  <si>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</si>
  <si>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</si>
  <si>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</si>
  <si>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</si>
  <si>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</si>
  <si>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</si>
  <si>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4</t>
  </si>
  <si>
    <t>4.1.</t>
  </si>
  <si>
    <t>Реконструкция ГРП. Система телеметрии</t>
  </si>
  <si>
    <t>4.2.</t>
  </si>
  <si>
    <t>Реконструкция газопроводов, ШРП, ГРП и ЭХЗ</t>
  </si>
  <si>
    <t>5</t>
  </si>
  <si>
    <t xml:space="preserve">Сведения о долгосрочных финансовых вложениях </t>
  </si>
  <si>
    <t>6</t>
  </si>
  <si>
    <t xml:space="preserve">Сведения о приобретении внеоборотных активов  </t>
  </si>
  <si>
    <t>6.1.</t>
  </si>
  <si>
    <t>6.2.</t>
  </si>
  <si>
    <t>Приобретение автотранспорта в том числе:</t>
  </si>
  <si>
    <t>6.3.</t>
  </si>
  <si>
    <t>3.13.</t>
  </si>
  <si>
    <t>3.14.</t>
  </si>
  <si>
    <t>4.3.</t>
  </si>
  <si>
    <t>Примечание: [1] - стоимостная оценка инвестиций приведена с НДС</t>
  </si>
  <si>
    <t>Приобретение газопроводов и земельных участков в том числе:</t>
  </si>
  <si>
    <t>Информация об инвестиционных программах ООО "Газпром газораспределение Йошкар-Ола" за 2012 год</t>
  </si>
  <si>
    <t>Межпоселковый газопровод д.Сиухино - с. Троицкий Посад, д.Мумариха Горномарийского р-на</t>
  </si>
  <si>
    <t>Межпоселковый газопровод до д.Б.Кожвож Звениговского р-на</t>
  </si>
  <si>
    <t>Газоснабжение жилых домов в д.Кугунур МО "Шелангерское сельское поселение" Звениговского района РМЭ. Газопровод высокого давления</t>
  </si>
  <si>
    <t xml:space="preserve">Межпоселковый газопровод до д.Кадам-д.Васлеево - 2 очередь </t>
  </si>
  <si>
    <t>Газопровод высокого давления к коттеджному посёлку "Радужный"</t>
  </si>
  <si>
    <t>Газопровод высокого давления от ГРС-3 до южной промзоны (2 этап)</t>
  </si>
  <si>
    <t>Газоснабжение общественных зданий многофункционального назначения по  бул.Чавайна</t>
  </si>
  <si>
    <t>Межпоселковый газопровод до д. Кульбаш Моркинского р-на</t>
  </si>
  <si>
    <t>Газопровод высокого давления д. Пюнчерюмал - д. Иван-Сола с отводами на д.Купсолу, д.Нижний Регеж и д.Кораксолу  Куженерского р-на</t>
  </si>
  <si>
    <t>Межпоселсковый газопровод д.Елеево-д. Вочарма Параньгинского р-на</t>
  </si>
  <si>
    <t>Межпоселковый газопровод до д. Веденькино, Н. Кожлаял, В. Кожлаял, Кандашбеляк Новоторъяльского р-на</t>
  </si>
  <si>
    <t>Межпоселковый газопровод до д. Н.Махматово, В.Махматово, д.Сергейсола Новоторъяльского р-на</t>
  </si>
  <si>
    <t>Межпоселковый газопровод до д.Пактаево,  д.Малая Лужала Сернурского р-на</t>
  </si>
  <si>
    <t>Газопровод высокого давления для газоснабжения улиц Цветочная,Северная,Ключевая в п.Знаменский</t>
  </si>
  <si>
    <t>Межпоселковый газопровод  до д.Апшакбеляк</t>
  </si>
  <si>
    <t>Межпоселковый газопровод д.Елеево - д.Мари Ляжмарь - д.Русская Ляжмарь - д.Иштыра Параньгинского района</t>
  </si>
  <si>
    <t>63-225</t>
  </si>
  <si>
    <t>32-159</t>
  </si>
  <si>
    <t>50-225</t>
  </si>
  <si>
    <t>57-110</t>
  </si>
  <si>
    <t>3.15.</t>
  </si>
  <si>
    <t>3.16.</t>
  </si>
  <si>
    <t>Реконструкция административного здания базы "Звениговогаз"[2]</t>
  </si>
  <si>
    <t>6.2.1</t>
  </si>
  <si>
    <t>Автомастерские ГАЗ-33027</t>
  </si>
  <si>
    <t>1.1.</t>
  </si>
  <si>
    <t>Программа Республики Марий Эл по строительству объектов газоснабжения за счет спецнадбавки к тарифу на услуги по транспортировке природного газа</t>
  </si>
  <si>
    <t>1.2.</t>
  </si>
  <si>
    <t>Программа по строительству объектов газоснабжения за счет тарифа на подключение к газораспределительным сетям</t>
  </si>
  <si>
    <t>1.3.</t>
  </si>
  <si>
    <t xml:space="preserve"> План капитальных вложений Общества</t>
  </si>
  <si>
    <t xml:space="preserve">                      [2] - стоимость приведена в доле от выручки на регулируемый вид деятельности.</t>
  </si>
  <si>
    <t>Приобретение оборудования [2]</t>
  </si>
  <si>
    <t>Реконструируемые (модернизируемые) объекты [2]</t>
  </si>
  <si>
    <t>Стоимостная оценка инвестиций, тыс. руб.[1]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</si>
</sst>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Narrow"/>
      <family val="2"/>
    </font>
    <font>
      <sz val="13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16"/>
      <color indexed="18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9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22"/>
        <bgColor indexed="9"/>
      </patternFill>
    </fill>
  </fills>
  <borders count="1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8" fillId="20" borderId="0">
      <alignment horizontal="left" vertical="center"/>
      <protection/>
    </xf>
    <xf numFmtId="49" fontId="9" fillId="21" borderId="1">
      <alignment horizontal="left" vertical="top" wrapText="1"/>
      <protection/>
    </xf>
    <xf numFmtId="0" fontId="9" fillId="22" borderId="0">
      <alignment horizontal="left" vertical="center"/>
      <protection/>
    </xf>
    <xf numFmtId="0" fontId="8" fillId="23" borderId="0">
      <alignment horizontal="left" vertical="center"/>
      <protection/>
    </xf>
    <xf numFmtId="0" fontId="10" fillId="24" borderId="0">
      <alignment horizontal="center" vertical="center"/>
      <protection/>
    </xf>
    <xf numFmtId="0" fontId="11" fillId="0" borderId="0">
      <alignment horizontal="center" vertical="center"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31" borderId="2" applyNumberFormat="0" applyAlignment="0" applyProtection="0"/>
    <xf numFmtId="0" fontId="34" fillId="32" borderId="3" applyNumberFormat="0" applyAlignment="0" applyProtection="0"/>
    <xf numFmtId="0" fontId="35" fillId="3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3" borderId="8" applyNumberFormat="0" applyAlignment="0" applyProtection="0"/>
    <xf numFmtId="0" fontId="41" fillId="0" borderId="0" applyNumberFormat="0" applyFill="0" applyBorder="0" applyAlignment="0" applyProtection="0"/>
    <xf numFmtId="0" fontId="42" fillId="34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" fillId="0" borderId="0" applyNumberFormat="0" applyFont="0" applyFill="0" applyBorder="0" applyAlignment="0" applyProtection="0"/>
    <xf numFmtId="0" fontId="43" fillId="35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6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12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7" borderId="0" applyNumberFormat="0" applyBorder="0" applyAlignment="0" applyProtection="0"/>
  </cellStyleXfs>
  <cellXfs count="48">
    <xf numFmtId="0" fontId="0" fillId="0" borderId="0" xfId="0" applyAlignment="1">
      <alignment/>
    </xf>
    <xf numFmtId="49" fontId="2" fillId="0" borderId="11" xfId="62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/>
    </xf>
    <xf numFmtId="0" fontId="6" fillId="38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16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indent="1"/>
    </xf>
    <xf numFmtId="164" fontId="2" fillId="0" borderId="11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6" fillId="38" borderId="11" xfId="0" applyFont="1" applyFill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 indent="1"/>
    </xf>
    <xf numFmtId="2" fontId="2" fillId="0" borderId="11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4" fontId="13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wrapText="1"/>
    </xf>
    <xf numFmtId="166" fontId="2" fillId="0" borderId="11" xfId="0" applyNumberFormat="1" applyFont="1" applyFill="1" applyBorder="1" applyAlignment="1">
      <alignment horizontal="center" vertical="center"/>
    </xf>
    <xf numFmtId="49" fontId="2" fillId="0" borderId="0" xfId="6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1" xfId="0" applyFont="1" applyFill="1" applyBorder="1" applyAlignment="1">
      <alignment horizontal="left" wrapText="1" indent="1"/>
    </xf>
    <xf numFmtId="0" fontId="6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6" fillId="38" borderId="11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TEM" xfId="33"/>
    <cellStyle name="MAGS_CSECONDBOLD" xfId="34"/>
    <cellStyle name="SECTION" xfId="35"/>
    <cellStyle name="SUBSECTION" xfId="36"/>
    <cellStyle name="SUBTITLES" xfId="37"/>
    <cellStyle name="TOP_LEVEL_TITLE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Денежный 2" xfId="50"/>
    <cellStyle name="Денежный 3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_ФАКТ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view="pageBreakPreview" zoomScale="71" zoomScaleNormal="80" zoomScaleSheetLayoutView="71" zoomScalePageLayoutView="0" workbookViewId="0" topLeftCell="A16">
      <selection activeCell="N17" sqref="N17"/>
    </sheetView>
  </sheetViews>
  <sheetFormatPr defaultColWidth="8.875" defaultRowHeight="12.75"/>
  <cols>
    <col min="1" max="1" width="7.625" style="24" customWidth="1"/>
    <col min="2" max="2" width="80.875" style="24" customWidth="1"/>
    <col min="3" max="3" width="10.625" style="24" customWidth="1"/>
    <col min="4" max="4" width="9.75390625" style="24" customWidth="1"/>
    <col min="5" max="5" width="11.75390625" style="24" customWidth="1"/>
    <col min="6" max="6" width="11.00390625" style="24" customWidth="1"/>
    <col min="7" max="7" width="13.875" style="24" customWidth="1"/>
    <col min="8" max="8" width="14.375" style="24" customWidth="1"/>
    <col min="9" max="9" width="20.25390625" style="24" customWidth="1"/>
    <col min="10" max="16384" width="8.875" style="24" customWidth="1"/>
  </cols>
  <sheetData>
    <row r="1" ht="18.75" customHeight="1">
      <c r="I1" s="25"/>
    </row>
    <row r="2" ht="15.75">
      <c r="I2" s="25"/>
    </row>
    <row r="3" ht="15.75">
      <c r="I3" s="25"/>
    </row>
    <row r="5" spans="2:9" ht="15.75" customHeight="1">
      <c r="B5" s="41" t="s">
        <v>48</v>
      </c>
      <c r="C5" s="41"/>
      <c r="D5" s="41"/>
      <c r="E5" s="41"/>
      <c r="F5" s="41"/>
      <c r="G5" s="41"/>
      <c r="H5" s="41"/>
      <c r="I5" s="41"/>
    </row>
    <row r="6" spans="2:9" ht="15.75">
      <c r="B6" s="42" t="s">
        <v>0</v>
      </c>
      <c r="C6" s="42"/>
      <c r="D6" s="42"/>
      <c r="E6" s="42"/>
      <c r="F6" s="42"/>
      <c r="G6" s="42"/>
      <c r="H6" s="42"/>
      <c r="I6" s="42"/>
    </row>
    <row r="8" spans="1:9" ht="29.25" customHeight="1">
      <c r="A8" s="43" t="s">
        <v>1</v>
      </c>
      <c r="B8" s="43" t="s">
        <v>2</v>
      </c>
      <c r="C8" s="45" t="s">
        <v>3</v>
      </c>
      <c r="D8" s="46"/>
      <c r="E8" s="45" t="s">
        <v>83</v>
      </c>
      <c r="F8" s="46"/>
      <c r="G8" s="45" t="s">
        <v>4</v>
      </c>
      <c r="H8" s="47"/>
      <c r="I8" s="46"/>
    </row>
    <row r="9" spans="1:9" ht="63.75">
      <c r="A9" s="44"/>
      <c r="B9" s="44"/>
      <c r="C9" s="26" t="s">
        <v>5</v>
      </c>
      <c r="D9" s="26" t="s">
        <v>6</v>
      </c>
      <c r="E9" s="27" t="s">
        <v>7</v>
      </c>
      <c r="F9" s="27" t="s">
        <v>8</v>
      </c>
      <c r="G9" s="26" t="s">
        <v>9</v>
      </c>
      <c r="H9" s="26" t="s">
        <v>10</v>
      </c>
      <c r="I9" s="26" t="s">
        <v>11</v>
      </c>
    </row>
    <row r="10" spans="1:9" ht="12.75">
      <c r="A10" s="28">
        <v>1</v>
      </c>
      <c r="B10" s="29">
        <v>2</v>
      </c>
      <c r="C10" s="30">
        <v>3</v>
      </c>
      <c r="D10" s="29">
        <v>4</v>
      </c>
      <c r="E10" s="30">
        <v>5</v>
      </c>
      <c r="F10" s="29">
        <v>6</v>
      </c>
      <c r="G10" s="29">
        <v>7</v>
      </c>
      <c r="H10" s="29">
        <v>8</v>
      </c>
      <c r="I10" s="29">
        <v>9</v>
      </c>
    </row>
    <row r="11" spans="1:9" ht="12.75">
      <c r="A11" s="1">
        <v>1</v>
      </c>
      <c r="B11" s="11" t="s">
        <v>12</v>
      </c>
      <c r="C11" s="40"/>
      <c r="D11" s="40"/>
      <c r="E11" s="40"/>
      <c r="F11" s="8">
        <f>F12+F13+F14</f>
        <v>75943.1</v>
      </c>
      <c r="G11" s="12"/>
      <c r="H11" s="12"/>
      <c r="I11" s="12"/>
    </row>
    <row r="12" spans="1:9" ht="25.5">
      <c r="A12" s="1" t="s">
        <v>74</v>
      </c>
      <c r="B12" s="36" t="s">
        <v>75</v>
      </c>
      <c r="C12" s="40"/>
      <c r="D12" s="40"/>
      <c r="E12" s="40"/>
      <c r="F12" s="8">
        <v>49589.3</v>
      </c>
      <c r="G12" s="12"/>
      <c r="H12" s="12"/>
      <c r="I12" s="12"/>
    </row>
    <row r="13" spans="1:9" ht="25.5">
      <c r="A13" s="1" t="s">
        <v>76</v>
      </c>
      <c r="B13" s="36" t="s">
        <v>77</v>
      </c>
      <c r="C13" s="40"/>
      <c r="D13" s="40"/>
      <c r="E13" s="40"/>
      <c r="F13" s="8">
        <v>869.1</v>
      </c>
      <c r="G13" s="12"/>
      <c r="H13" s="12"/>
      <c r="I13" s="12"/>
    </row>
    <row r="14" spans="1:9" ht="12.75">
      <c r="A14" s="1" t="s">
        <v>78</v>
      </c>
      <c r="B14" s="11" t="s">
        <v>79</v>
      </c>
      <c r="C14" s="40"/>
      <c r="D14" s="40"/>
      <c r="E14" s="40"/>
      <c r="F14" s="8">
        <f>24857.9+626.8</f>
        <v>25484.7</v>
      </c>
      <c r="G14" s="12"/>
      <c r="H14" s="12"/>
      <c r="I14" s="12"/>
    </row>
    <row r="15" spans="1:9" ht="12.75">
      <c r="A15" s="1">
        <v>2</v>
      </c>
      <c r="B15" s="13" t="s">
        <v>13</v>
      </c>
      <c r="C15" s="40"/>
      <c r="D15" s="40"/>
      <c r="E15" s="40"/>
      <c r="F15" s="6">
        <f>F17+F34</f>
        <v>68995.2</v>
      </c>
      <c r="G15" s="3"/>
      <c r="H15" s="3"/>
      <c r="I15" s="3"/>
    </row>
    <row r="16" spans="1:9" ht="12.75">
      <c r="A16" s="1"/>
      <c r="B16" s="14" t="s">
        <v>14</v>
      </c>
      <c r="C16" s="40"/>
      <c r="D16" s="40"/>
      <c r="E16" s="40"/>
      <c r="F16" s="3"/>
      <c r="G16" s="4"/>
      <c r="H16" s="4"/>
      <c r="I16" s="4"/>
    </row>
    <row r="17" spans="1:9" ht="12.75">
      <c r="A17" s="1" t="s">
        <v>15</v>
      </c>
      <c r="B17" s="7" t="s">
        <v>16</v>
      </c>
      <c r="C17" s="3"/>
      <c r="D17" s="3"/>
      <c r="E17" s="3"/>
      <c r="F17" s="8">
        <f>49589.3+869.1</f>
        <v>50458.4</v>
      </c>
      <c r="G17" s="9">
        <v>66.05</v>
      </c>
      <c r="H17" s="9"/>
      <c r="I17" s="10">
        <v>35</v>
      </c>
    </row>
    <row r="18" spans="1:9" s="18" customFormat="1" ht="15" customHeight="1">
      <c r="A18" s="1" t="s">
        <v>17</v>
      </c>
      <c r="B18" s="21" t="s">
        <v>49</v>
      </c>
      <c r="C18" s="19">
        <v>2012</v>
      </c>
      <c r="D18" s="19">
        <v>2012</v>
      </c>
      <c r="E18" s="22">
        <v>4506.939199999999</v>
      </c>
      <c r="F18" s="22">
        <v>4506.939199999999</v>
      </c>
      <c r="G18" s="17">
        <v>6.59</v>
      </c>
      <c r="H18" s="19" t="s">
        <v>18</v>
      </c>
      <c r="I18" s="19">
        <v>3</v>
      </c>
    </row>
    <row r="19" spans="1:9" s="18" customFormat="1" ht="15">
      <c r="A19" s="1" t="s">
        <v>19</v>
      </c>
      <c r="B19" s="21" t="s">
        <v>50</v>
      </c>
      <c r="C19" s="19">
        <v>2012</v>
      </c>
      <c r="D19" s="19">
        <v>2012</v>
      </c>
      <c r="E19" s="22">
        <v>1443.9423999999997</v>
      </c>
      <c r="F19" s="22">
        <v>1443.9423999999997</v>
      </c>
      <c r="G19" s="20">
        <v>1.78</v>
      </c>
      <c r="H19" s="19">
        <v>110</v>
      </c>
      <c r="I19" s="19">
        <v>1</v>
      </c>
    </row>
    <row r="20" spans="1:9" s="18" customFormat="1" ht="25.5">
      <c r="A20" s="1" t="s">
        <v>20</v>
      </c>
      <c r="B20" s="21" t="s">
        <v>51</v>
      </c>
      <c r="C20" s="19">
        <v>2012</v>
      </c>
      <c r="D20" s="19">
        <v>2012</v>
      </c>
      <c r="E20" s="22">
        <v>1205.2165999999997</v>
      </c>
      <c r="F20" s="22">
        <v>1205.2165999999997</v>
      </c>
      <c r="G20" s="20">
        <v>1.63</v>
      </c>
      <c r="H20" s="19">
        <v>63</v>
      </c>
      <c r="I20" s="19">
        <v>1</v>
      </c>
    </row>
    <row r="21" spans="1:9" s="18" customFormat="1" ht="18" customHeight="1">
      <c r="A21" s="1" t="s">
        <v>21</v>
      </c>
      <c r="B21" s="21" t="s">
        <v>52</v>
      </c>
      <c r="C21" s="19">
        <v>2012</v>
      </c>
      <c r="D21" s="19">
        <v>2012</v>
      </c>
      <c r="E21" s="22">
        <v>6603.398000000001</v>
      </c>
      <c r="F21" s="22">
        <v>6603.398000000001</v>
      </c>
      <c r="G21" s="20">
        <v>2.36</v>
      </c>
      <c r="H21" s="19" t="s">
        <v>65</v>
      </c>
      <c r="I21" s="19">
        <v>1</v>
      </c>
    </row>
    <row r="22" spans="1:9" s="18" customFormat="1" ht="15">
      <c r="A22" s="1" t="s">
        <v>22</v>
      </c>
      <c r="B22" s="21" t="s">
        <v>53</v>
      </c>
      <c r="C22" s="19">
        <v>2012</v>
      </c>
      <c r="D22" s="19">
        <v>2012</v>
      </c>
      <c r="E22" s="22">
        <f>2135.0448+309.95</f>
        <v>2444.9948</v>
      </c>
      <c r="F22" s="22">
        <v>2135.0447999999997</v>
      </c>
      <c r="G22" s="20">
        <v>0.8</v>
      </c>
      <c r="H22" s="19">
        <v>160</v>
      </c>
      <c r="I22" s="19">
        <v>1</v>
      </c>
    </row>
    <row r="23" spans="1:9" s="18" customFormat="1" ht="17.25" customHeight="1">
      <c r="A23" s="1" t="s">
        <v>23</v>
      </c>
      <c r="B23" s="21" t="s">
        <v>54</v>
      </c>
      <c r="C23" s="19">
        <v>2012</v>
      </c>
      <c r="D23" s="19">
        <v>2012</v>
      </c>
      <c r="E23" s="22">
        <f>5384.812+8164.01</f>
        <v>13548.822</v>
      </c>
      <c r="F23" s="22">
        <v>5384.811999999999</v>
      </c>
      <c r="G23" s="20">
        <v>1.1</v>
      </c>
      <c r="H23" s="19">
        <v>530</v>
      </c>
      <c r="I23" s="19">
        <v>0</v>
      </c>
    </row>
    <row r="24" spans="1:9" s="18" customFormat="1" ht="18" customHeight="1">
      <c r="A24" s="1" t="s">
        <v>24</v>
      </c>
      <c r="B24" s="21" t="s">
        <v>55</v>
      </c>
      <c r="C24" s="19">
        <v>2012</v>
      </c>
      <c r="D24" s="19">
        <v>2012</v>
      </c>
      <c r="E24" s="22">
        <v>1245.3011999999997</v>
      </c>
      <c r="F24" s="22">
        <v>1245.3011999999997</v>
      </c>
      <c r="G24" s="20">
        <v>0.55</v>
      </c>
      <c r="H24" s="19" t="s">
        <v>66</v>
      </c>
      <c r="I24" s="19">
        <v>0</v>
      </c>
    </row>
    <row r="25" spans="1:9" s="18" customFormat="1" ht="15">
      <c r="A25" s="1" t="s">
        <v>25</v>
      </c>
      <c r="B25" s="21" t="s">
        <v>56</v>
      </c>
      <c r="C25" s="19">
        <v>2012</v>
      </c>
      <c r="D25" s="19">
        <v>2013</v>
      </c>
      <c r="E25" s="22">
        <v>10810.215999999999</v>
      </c>
      <c r="F25" s="22">
        <v>10810.215999999999</v>
      </c>
      <c r="G25" s="20">
        <v>9.1</v>
      </c>
      <c r="H25" s="19" t="s">
        <v>67</v>
      </c>
      <c r="I25" s="19">
        <v>1</v>
      </c>
    </row>
    <row r="26" spans="1:9" s="18" customFormat="1" ht="25.5">
      <c r="A26" s="1" t="s">
        <v>26</v>
      </c>
      <c r="B26" s="21" t="s">
        <v>57</v>
      </c>
      <c r="C26" s="19">
        <v>2012</v>
      </c>
      <c r="D26" s="19">
        <v>2012</v>
      </c>
      <c r="E26" s="22">
        <v>3951.1946000000003</v>
      </c>
      <c r="F26" s="22">
        <v>3951.1946000000003</v>
      </c>
      <c r="G26" s="20">
        <v>4.87</v>
      </c>
      <c r="H26" s="19" t="s">
        <v>68</v>
      </c>
      <c r="I26" s="19">
        <v>4</v>
      </c>
    </row>
    <row r="27" spans="1:9" s="18" customFormat="1" ht="15">
      <c r="A27" s="1" t="s">
        <v>27</v>
      </c>
      <c r="B27" s="21" t="s">
        <v>58</v>
      </c>
      <c r="C27" s="19">
        <v>2012</v>
      </c>
      <c r="D27" s="19">
        <v>2012</v>
      </c>
      <c r="E27" s="22">
        <v>1053.9523999999997</v>
      </c>
      <c r="F27" s="22">
        <v>1053.9523999999997</v>
      </c>
      <c r="G27" s="20">
        <v>2.12</v>
      </c>
      <c r="H27" s="19">
        <v>63</v>
      </c>
      <c r="I27" s="19">
        <v>1</v>
      </c>
    </row>
    <row r="28" spans="1:9" s="18" customFormat="1" ht="25.5">
      <c r="A28" s="1" t="s">
        <v>28</v>
      </c>
      <c r="B28" s="21" t="s">
        <v>59</v>
      </c>
      <c r="C28" s="19">
        <v>2012</v>
      </c>
      <c r="D28" s="19">
        <v>2012</v>
      </c>
      <c r="E28" s="22">
        <v>3337.1934</v>
      </c>
      <c r="F28" s="22">
        <v>3337.1934</v>
      </c>
      <c r="G28" s="20">
        <v>6.65</v>
      </c>
      <c r="H28" s="19">
        <v>63</v>
      </c>
      <c r="I28" s="19">
        <v>4</v>
      </c>
    </row>
    <row r="29" spans="1:9" s="18" customFormat="1" ht="25.5">
      <c r="A29" s="1" t="s">
        <v>29</v>
      </c>
      <c r="B29" s="21" t="s">
        <v>60</v>
      </c>
      <c r="C29" s="19">
        <v>2012</v>
      </c>
      <c r="D29" s="19">
        <v>2012</v>
      </c>
      <c r="E29" s="22">
        <v>2140.3194</v>
      </c>
      <c r="F29" s="22">
        <v>2140.3194</v>
      </c>
      <c r="G29" s="20">
        <v>4.39</v>
      </c>
      <c r="H29" s="19">
        <v>63</v>
      </c>
      <c r="I29" s="19">
        <v>4</v>
      </c>
    </row>
    <row r="30" spans="1:9" s="18" customFormat="1" ht="15">
      <c r="A30" s="1" t="s">
        <v>43</v>
      </c>
      <c r="B30" s="21" t="s">
        <v>61</v>
      </c>
      <c r="C30" s="19">
        <v>2012</v>
      </c>
      <c r="D30" s="19">
        <v>2012</v>
      </c>
      <c r="E30" s="22">
        <v>1336.8101999999997</v>
      </c>
      <c r="F30" s="22">
        <v>1336.8101999999997</v>
      </c>
      <c r="G30" s="20">
        <v>1.77</v>
      </c>
      <c r="H30" s="19">
        <v>63</v>
      </c>
      <c r="I30" s="19">
        <v>2</v>
      </c>
    </row>
    <row r="31" spans="1:9" s="18" customFormat="1" ht="25.5">
      <c r="A31" s="1" t="s">
        <v>44</v>
      </c>
      <c r="B31" s="21" t="s">
        <v>62</v>
      </c>
      <c r="C31" s="19">
        <v>2012</v>
      </c>
      <c r="D31" s="19">
        <v>2012</v>
      </c>
      <c r="E31" s="22">
        <v>761.1589999999999</v>
      </c>
      <c r="F31" s="22">
        <v>761.1589999999999</v>
      </c>
      <c r="G31" s="20">
        <v>0.91</v>
      </c>
      <c r="H31" s="19">
        <v>63</v>
      </c>
      <c r="I31" s="19">
        <v>1</v>
      </c>
    </row>
    <row r="32" spans="1:9" s="18" customFormat="1" ht="15">
      <c r="A32" s="1" t="s">
        <v>69</v>
      </c>
      <c r="B32" s="21" t="s">
        <v>63</v>
      </c>
      <c r="C32" s="19">
        <v>2012</v>
      </c>
      <c r="D32" s="19">
        <v>2012</v>
      </c>
      <c r="E32" s="22">
        <v>1382.8774</v>
      </c>
      <c r="F32" s="22">
        <v>1382.8774</v>
      </c>
      <c r="G32" s="20">
        <v>1.5</v>
      </c>
      <c r="H32" s="19">
        <v>63</v>
      </c>
      <c r="I32" s="19">
        <v>2</v>
      </c>
    </row>
    <row r="33" spans="1:9" s="18" customFormat="1" ht="25.5">
      <c r="A33" s="1" t="s">
        <v>70</v>
      </c>
      <c r="B33" s="21" t="s">
        <v>64</v>
      </c>
      <c r="C33" s="19">
        <v>2012</v>
      </c>
      <c r="D33" s="19">
        <v>2013</v>
      </c>
      <c r="E33" s="22">
        <v>9617</v>
      </c>
      <c r="F33" s="22">
        <v>1121.9558</v>
      </c>
      <c r="G33" s="15">
        <v>10.5</v>
      </c>
      <c r="H33" s="19" t="s">
        <v>18</v>
      </c>
      <c r="I33" s="19">
        <v>4</v>
      </c>
    </row>
    <row r="34" spans="1:9" ht="16.5" customHeight="1">
      <c r="A34" s="1" t="s">
        <v>30</v>
      </c>
      <c r="B34" s="2" t="s">
        <v>82</v>
      </c>
      <c r="C34" s="3"/>
      <c r="D34" s="3"/>
      <c r="E34" s="3"/>
      <c r="F34" s="29">
        <f>18160.3+376.5</f>
        <v>18536.8</v>
      </c>
      <c r="G34" s="3"/>
      <c r="H34" s="3"/>
      <c r="I34" s="3"/>
    </row>
    <row r="35" spans="1:9" ht="16.5" customHeight="1">
      <c r="A35" s="1" t="s">
        <v>31</v>
      </c>
      <c r="B35" s="34" t="s">
        <v>32</v>
      </c>
      <c r="C35" s="19">
        <v>2012</v>
      </c>
      <c r="D35" s="19">
        <v>2012</v>
      </c>
      <c r="E35" s="19">
        <v>13638.8</v>
      </c>
      <c r="F35" s="19">
        <f>E35</f>
        <v>13638.8</v>
      </c>
      <c r="G35" s="3"/>
      <c r="H35" s="3"/>
      <c r="I35" s="3"/>
    </row>
    <row r="36" spans="1:9" ht="16.5" customHeight="1">
      <c r="A36" s="1" t="s">
        <v>33</v>
      </c>
      <c r="B36" s="34" t="s">
        <v>34</v>
      </c>
      <c r="C36" s="19">
        <v>2012</v>
      </c>
      <c r="D36" s="19">
        <v>2012</v>
      </c>
      <c r="E36" s="19">
        <v>2749.9</v>
      </c>
      <c r="F36" s="19">
        <f>E36</f>
        <v>2749.9</v>
      </c>
      <c r="G36" s="3"/>
      <c r="H36" s="3"/>
      <c r="I36" s="3"/>
    </row>
    <row r="37" spans="1:9" ht="16.5" customHeight="1">
      <c r="A37" s="1" t="s">
        <v>45</v>
      </c>
      <c r="B37" s="34" t="s">
        <v>71</v>
      </c>
      <c r="C37" s="19">
        <v>2012</v>
      </c>
      <c r="D37" s="19">
        <v>2013</v>
      </c>
      <c r="E37" s="16">
        <v>2422.3</v>
      </c>
      <c r="F37" s="16">
        <v>1231.3</v>
      </c>
      <c r="G37" s="3"/>
      <c r="H37" s="3"/>
      <c r="I37" s="3"/>
    </row>
    <row r="38" spans="1:9" ht="12.75">
      <c r="A38" s="1" t="s">
        <v>35</v>
      </c>
      <c r="B38" s="3" t="s">
        <v>36</v>
      </c>
      <c r="C38" s="4"/>
      <c r="D38" s="4"/>
      <c r="E38" s="3"/>
      <c r="F38" s="29">
        <v>0</v>
      </c>
      <c r="G38" s="4"/>
      <c r="H38" s="4"/>
      <c r="I38" s="4"/>
    </row>
    <row r="39" spans="1:9" ht="12.75">
      <c r="A39" s="1" t="s">
        <v>37</v>
      </c>
      <c r="B39" s="5" t="s">
        <v>38</v>
      </c>
      <c r="C39" s="4"/>
      <c r="D39" s="4"/>
      <c r="E39" s="4"/>
      <c r="F39" s="6">
        <f>397.7+5567+732.9</f>
        <v>6697.599999999999</v>
      </c>
      <c r="G39" s="4"/>
      <c r="H39" s="4"/>
      <c r="I39" s="4"/>
    </row>
    <row r="40" spans="1:9" ht="12.75">
      <c r="A40" s="1" t="s">
        <v>39</v>
      </c>
      <c r="B40" s="21" t="s">
        <v>47</v>
      </c>
      <c r="C40" s="35"/>
      <c r="D40" s="35"/>
      <c r="E40" s="35"/>
      <c r="F40" s="16">
        <v>397.7</v>
      </c>
      <c r="G40" s="4"/>
      <c r="H40" s="4"/>
      <c r="I40" s="4"/>
    </row>
    <row r="41" spans="1:9" ht="12.75">
      <c r="A41" s="1" t="s">
        <v>40</v>
      </c>
      <c r="B41" s="21" t="s">
        <v>41</v>
      </c>
      <c r="C41" s="35"/>
      <c r="D41" s="35"/>
      <c r="E41" s="35"/>
      <c r="F41" s="16">
        <v>5567</v>
      </c>
      <c r="G41" s="4"/>
      <c r="H41" s="4"/>
      <c r="I41" s="4"/>
    </row>
    <row r="42" spans="1:9" ht="12.75">
      <c r="A42" s="1" t="s">
        <v>72</v>
      </c>
      <c r="B42" s="34" t="s">
        <v>73</v>
      </c>
      <c r="C42" s="35"/>
      <c r="D42" s="35"/>
      <c r="E42" s="35"/>
      <c r="F42" s="16">
        <f>3692.5</f>
        <v>3692.5</v>
      </c>
      <c r="G42" s="4"/>
      <c r="H42" s="4"/>
      <c r="I42" s="4"/>
    </row>
    <row r="43" spans="1:9" ht="12.75">
      <c r="A43" s="1" t="s">
        <v>42</v>
      </c>
      <c r="B43" s="21" t="s">
        <v>81</v>
      </c>
      <c r="C43" s="35"/>
      <c r="D43" s="35"/>
      <c r="E43" s="35"/>
      <c r="F43" s="16">
        <f>732.9+250.3</f>
        <v>983.2</v>
      </c>
      <c r="G43" s="4"/>
      <c r="H43" s="4"/>
      <c r="I43" s="4"/>
    </row>
    <row r="44" spans="1:9" ht="12.75">
      <c r="A44" s="23"/>
      <c r="B44" s="37"/>
      <c r="C44" s="38"/>
      <c r="D44" s="38"/>
      <c r="E44" s="38"/>
      <c r="F44" s="39"/>
      <c r="G44" s="38"/>
      <c r="H44" s="38"/>
      <c r="I44" s="38"/>
    </row>
    <row r="45" ht="12.75">
      <c r="B45" s="24" t="s">
        <v>46</v>
      </c>
    </row>
    <row r="46" ht="12.75">
      <c r="B46" s="24" t="s">
        <v>80</v>
      </c>
    </row>
    <row r="52" spans="2:6" ht="16.5">
      <c r="B52" s="31"/>
      <c r="C52" s="32"/>
      <c r="F52" s="32"/>
    </row>
    <row r="94" ht="15.75">
      <c r="E94" s="33"/>
    </row>
  </sheetData>
  <sheetProtection/>
  <mergeCells count="8">
    <mergeCell ref="C11:E16"/>
    <mergeCell ref="B5:I5"/>
    <mergeCell ref="B6:I6"/>
    <mergeCell ref="A8:A9"/>
    <mergeCell ref="B8:B9"/>
    <mergeCell ref="C8:D8"/>
    <mergeCell ref="E8:F8"/>
    <mergeCell ref="G8:I8"/>
  </mergeCells>
  <printOptions horizontalCentered="1"/>
  <pageMargins left="0.4724409448818898" right="0.2755905511811024" top="0.5118110236220472" bottom="0.5905511811023623" header="0.5118110236220472" footer="0.196850393700787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Александра В. Лебедева</dc:creator>
  <cp:keywords/>
  <dc:description/>
  <cp:lastModifiedBy>ProtasovaOO</cp:lastModifiedBy>
  <cp:lastPrinted>2013-05-06T11:19:31Z</cp:lastPrinted>
  <dcterms:created xsi:type="dcterms:W3CDTF">2012-05-16T09:04:24Z</dcterms:created>
  <dcterms:modified xsi:type="dcterms:W3CDTF">2013-05-06T11:51:16Z</dcterms:modified>
  <cp:category/>
  <cp:version/>
  <cp:contentType/>
  <cp:contentStatus/>
</cp:coreProperties>
</file>